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0" yWindow="60" windowWidth="7845" windowHeight="1515" tabRatio="611" firstSheet="2" activeTab="2"/>
  </bookViews>
  <sheets>
    <sheet name="Обложка" sheetId="34" r:id="rId1"/>
    <sheet name="Титул" sheetId="33" r:id="rId2"/>
    <sheet name="r-01" sheetId="82" r:id="rId3"/>
  </sheets>
  <definedNames>
    <definedName name="_xlnm._FilterDatabase" localSheetId="2" hidden="1">'r-01'!$B$1:$I$234</definedName>
    <definedName name="_xlnm.Print_Titles" localSheetId="2">'r-01'!$14:$14</definedName>
    <definedName name="_xlnm.Print_Area" localSheetId="2">'r-01'!$A$1:$I$232</definedName>
  </definedNames>
  <calcPr calcId="145621"/>
</workbook>
</file>

<file path=xl/calcChain.xml><?xml version="1.0" encoding="utf-8"?>
<calcChain xmlns="http://schemas.openxmlformats.org/spreadsheetml/2006/main">
  <c r="J26" i="82" l="1"/>
  <c r="I225" i="82" l="1"/>
  <c r="I224" i="82" s="1"/>
  <c r="I223" i="82" s="1"/>
  <c r="I222" i="82" s="1"/>
  <c r="I104" i="82"/>
  <c r="I103" i="82" s="1"/>
  <c r="I102" i="82" s="1"/>
  <c r="I101" i="82" s="1"/>
  <c r="I100" i="82" s="1"/>
  <c r="I99" i="82" s="1"/>
  <c r="I98" i="82" s="1"/>
  <c r="I85" i="82"/>
  <c r="I29" i="82"/>
  <c r="I24" i="82"/>
  <c r="I40" i="82"/>
  <c r="I34" i="82" s="1"/>
  <c r="I28" i="82" l="1"/>
  <c r="I27" i="82" s="1"/>
  <c r="I184" i="82"/>
  <c r="I55" i="82"/>
  <c r="I54" i="82" s="1"/>
  <c r="I53" i="82" s="1"/>
  <c r="I52" i="82" s="1"/>
  <c r="I49" i="82" s="1"/>
  <c r="I51" i="82" l="1"/>
  <c r="I50" i="82" s="1"/>
  <c r="I197" i="82" l="1"/>
  <c r="I181" i="82"/>
  <c r="I175" i="82"/>
  <c r="I131" i="82"/>
  <c r="I70" i="82"/>
  <c r="I69" i="82" s="1"/>
  <c r="I68" i="82" s="1"/>
  <c r="I61" i="82"/>
  <c r="I60" i="82" s="1"/>
  <c r="I46" i="82"/>
  <c r="I44" i="82"/>
  <c r="I23" i="82"/>
  <c r="I22" i="82" s="1"/>
  <c r="I43" i="82" l="1"/>
  <c r="I210" i="82"/>
  <c r="I209" i="82" s="1"/>
  <c r="I191" i="82"/>
  <c r="I190" i="82" s="1"/>
  <c r="I189" i="82" s="1"/>
  <c r="I200" i="82"/>
  <c r="I196" i="82" s="1"/>
  <c r="I180" i="82"/>
  <c r="I149" i="82"/>
  <c r="I113" i="82"/>
  <c r="I112" i="82" s="1"/>
  <c r="I111" i="82" s="1"/>
  <c r="I110" i="82" s="1"/>
  <c r="I109" i="82" s="1"/>
  <c r="I108" i="82" s="1"/>
  <c r="I121" i="82"/>
  <c r="I21" i="82" l="1"/>
  <c r="I20" i="82" s="1"/>
  <c r="I18" i="82" s="1"/>
  <c r="I116" i="82"/>
  <c r="I107" i="82" s="1"/>
  <c r="I120" i="82"/>
  <c r="I119" i="82" s="1"/>
  <c r="I118" i="82" s="1"/>
  <c r="I117" i="82" s="1"/>
  <c r="I195" i="82"/>
  <c r="I188" i="82" s="1"/>
  <c r="I187" i="82" s="1"/>
  <c r="I83" i="82"/>
  <c r="I82" i="82" l="1"/>
  <c r="I81" i="82" s="1"/>
  <c r="I80" i="82" s="1"/>
  <c r="I19" i="82"/>
  <c r="I179" i="82"/>
  <c r="I208" i="82"/>
  <c r="I207" i="82" s="1"/>
  <c r="I206" i="82" s="1"/>
  <c r="I205" i="82" s="1"/>
  <c r="I204" i="82" s="1"/>
  <c r="I203" i="82" s="1"/>
  <c r="I75" i="82"/>
  <c r="I74" i="82" s="1"/>
  <c r="I73" i="82" s="1"/>
  <c r="I95" i="82" l="1"/>
  <c r="I93" i="82" l="1"/>
  <c r="I92" i="82" s="1"/>
  <c r="I91" i="82" s="1"/>
  <c r="I90" i="82" s="1"/>
  <c r="I94" i="82"/>
  <c r="I88" i="82" l="1"/>
  <c r="I89" i="82"/>
  <c r="I174" i="82"/>
  <c r="I173" i="82" s="1"/>
  <c r="I172" i="82" s="1"/>
  <c r="I219" i="82"/>
  <c r="I218" i="82" s="1"/>
  <c r="I217" i="82" s="1"/>
  <c r="I216" i="82" s="1"/>
  <c r="I215" i="82" s="1"/>
  <c r="I214" i="82" s="1"/>
  <c r="I212" i="82" s="1"/>
  <c r="I164" i="82"/>
  <c r="I161" i="82" s="1"/>
  <c r="I160" i="82" s="1"/>
  <c r="I159" i="82" s="1"/>
  <c r="I139" i="82"/>
  <c r="I143" i="82"/>
  <c r="I148" i="82"/>
  <c r="I147" i="82" s="1"/>
  <c r="I146" i="82" s="1"/>
  <c r="I152" i="82"/>
  <c r="I130" i="82"/>
  <c r="I134" i="82"/>
  <c r="I77" i="82"/>
  <c r="I59" i="82"/>
  <c r="I58" i="82" s="1"/>
  <c r="I213" i="82" l="1"/>
  <c r="I129" i="82"/>
  <c r="I128" i="82" s="1"/>
  <c r="I127" i="82" s="1"/>
  <c r="I156" i="82"/>
  <c r="I158" i="82"/>
  <c r="I157" i="82" s="1"/>
  <c r="I145" i="82"/>
  <c r="I163" i="82"/>
  <c r="I162" i="82" s="1"/>
  <c r="I17" i="82"/>
  <c r="I15" i="82" s="1"/>
  <c r="I67" i="82"/>
  <c r="I138" i="82"/>
  <c r="I137" i="82" s="1"/>
  <c r="I136" i="82" s="1"/>
  <c r="I126" i="82" l="1"/>
  <c r="I125" i="82" s="1"/>
  <c r="I124" i="82" s="1"/>
  <c r="I65" i="82"/>
  <c r="I64" i="82" s="1"/>
  <c r="I66" i="82"/>
  <c r="I171" i="82"/>
  <c r="I170" i="82" s="1"/>
  <c r="I169" i="82" s="1"/>
  <c r="I168" i="82" s="1"/>
  <c r="I228" i="82" l="1"/>
  <c r="I229" i="82" s="1"/>
  <c r="I167" i="82"/>
</calcChain>
</file>

<file path=xl/sharedStrings.xml><?xml version="1.0" encoding="utf-8"?>
<sst xmlns="http://schemas.openxmlformats.org/spreadsheetml/2006/main" count="1049" uniqueCount="195">
  <si>
    <t>КОНСОЛИДИРОВАННЫЙ</t>
  </si>
  <si>
    <t>БЮДЖЕТ</t>
  </si>
  <si>
    <t>ФЕДЕРАЦИИ</t>
  </si>
  <si>
    <t>Б Ю Д Ж Е Т</t>
  </si>
  <si>
    <t>КОДЫ</t>
  </si>
  <si>
    <t>Субъекта Российской Федерации,</t>
  </si>
  <si>
    <t>0505140</t>
  </si>
  <si>
    <t>Периодичность: годовая</t>
  </si>
  <si>
    <t>Единица измерения: тыс.руб.</t>
  </si>
  <si>
    <t>муниципального образования _______________________________________________________________________________________</t>
  </si>
  <si>
    <t>Прочие расходы</t>
  </si>
  <si>
    <t>Увеличение стоимости материальных запасов</t>
  </si>
  <si>
    <t>Дворцы и дома культуры, другие учреждения культуры и средств массовой информации</t>
  </si>
  <si>
    <t xml:space="preserve">Дата высылки бюджета </t>
  </si>
  <si>
    <t>Обеспечение деятельности подведомственных учреждений</t>
  </si>
  <si>
    <t>02</t>
  </si>
  <si>
    <t>10</t>
  </si>
  <si>
    <t xml:space="preserve">СУБЪЕКТА  РОССИЙСКОЙ </t>
  </si>
  <si>
    <t>Социальное обеспечение</t>
  </si>
  <si>
    <t>Пенсионное обеспечение</t>
  </si>
  <si>
    <t>Пенсии</t>
  </si>
  <si>
    <t>Благоустройство</t>
  </si>
  <si>
    <t>Вид бюджета ______________________________________________________________________________________________________</t>
  </si>
  <si>
    <t>Пенсии, пособия, выплачиваемые организациями сектора государственного управления</t>
  </si>
  <si>
    <t>384</t>
  </si>
  <si>
    <t>ОБЩЕГОСУДАРСТВЕННЫЕ ВОПРОСЫ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</si>
  <si>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</si>
  <si>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РАСХОДЫ</t>
  </si>
  <si>
    <t>ПОСТУПЛЕНИЕ НЕФИНАНСОВЫХ АКТИВОВ</t>
  </si>
  <si>
    <t>Доплаты к пенсиям, дополнительное пенсионное обеспечение</t>
  </si>
  <si>
    <t>Социальные выплаты</t>
  </si>
  <si>
    <t>Центральный аппарат</t>
  </si>
  <si>
    <t>210</t>
  </si>
  <si>
    <t>211</t>
  </si>
  <si>
    <t>212</t>
  </si>
  <si>
    <t>213</t>
  </si>
  <si>
    <t>220</t>
  </si>
  <si>
    <t>221</t>
  </si>
  <si>
    <t>222</t>
  </si>
  <si>
    <t>223</t>
  </si>
  <si>
    <t>225</t>
  </si>
  <si>
    <t>226</t>
  </si>
  <si>
    <t>на 2008  год</t>
  </si>
  <si>
    <t>000</t>
  </si>
  <si>
    <t>260</t>
  </si>
  <si>
    <t xml:space="preserve">Мобилизационная и вневойсковая подготовка </t>
  </si>
  <si>
    <t xml:space="preserve">Заработная плата </t>
  </si>
  <si>
    <t>Начисления и выплаты по оплате труда</t>
  </si>
  <si>
    <t xml:space="preserve">Увеличение стоимости материальных запасов </t>
  </si>
  <si>
    <t>Прочие мероприятия по благоустройству городских округов и поселений</t>
  </si>
  <si>
    <t>Организация и содержание мест захоронений</t>
  </si>
  <si>
    <t>Утверждена Министерством финансов Российской Федерации в 2007 году</t>
  </si>
  <si>
    <t>Доплаты к пенсиям государственных служащих Субъектов Российской Федерации и муниципальных служащих</t>
  </si>
  <si>
    <t>263</t>
  </si>
  <si>
    <t>Выполнение функций органами местного самоуправления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</si>
  <si>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</si>
  <si>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Наименование показателя</t>
  </si>
  <si>
    <t>200</t>
  </si>
  <si>
    <t xml:space="preserve">по ОКАТО </t>
  </si>
  <si>
    <t xml:space="preserve">по КВБ </t>
  </si>
  <si>
    <t>Оплата труда и начисления на выплаты по оплате труда</t>
  </si>
  <si>
    <t>Начисления на выплаты по оплате труда</t>
  </si>
  <si>
    <t>Оплата работ, услуг</t>
  </si>
  <si>
    <t>Работы, услуги по содержанию имущества</t>
  </si>
  <si>
    <t>Прочие работы, услуги</t>
  </si>
  <si>
    <t>Приобретение работ, услуг</t>
  </si>
  <si>
    <t xml:space="preserve">Форма по КФД </t>
  </si>
  <si>
    <t xml:space="preserve">Дата </t>
  </si>
  <si>
    <t xml:space="preserve">по ОКУД </t>
  </si>
  <si>
    <t xml:space="preserve">по ОКЕИ </t>
  </si>
  <si>
    <t>300</t>
  </si>
  <si>
    <t xml:space="preserve">ИТОГО РАСХОДОВ </t>
  </si>
  <si>
    <t>01</t>
  </si>
  <si>
    <t>03</t>
  </si>
  <si>
    <t>04</t>
  </si>
  <si>
    <t>05</t>
  </si>
  <si>
    <t>08</t>
  </si>
  <si>
    <t>Культура</t>
  </si>
  <si>
    <t>Осуществление первичного воинского учета на территориях, где отсутствуют военные комиссариаты</t>
  </si>
  <si>
    <t>К  О  Д  Ы                                                                  классификации расходов бюджетов</t>
  </si>
  <si>
    <t>290</t>
  </si>
  <si>
    <t>340</t>
  </si>
  <si>
    <t>Услуги связи</t>
  </si>
  <si>
    <t xml:space="preserve">Транспортные услуги </t>
  </si>
  <si>
    <t>Коммунальные услуги</t>
  </si>
  <si>
    <t xml:space="preserve">Руководство и управление в сфере установленных функций </t>
  </si>
  <si>
    <t>Выполнение функций бюджетными учреждениями</t>
  </si>
  <si>
    <t>07</t>
  </si>
  <si>
    <t>Молодежная политика и оздоровление детей</t>
  </si>
  <si>
    <t>Организационно-воспитательная работа с молодежью</t>
  </si>
  <si>
    <t>Проведение мероприятий для детей и молодежи</t>
  </si>
  <si>
    <t>Физическая культура и спорт</t>
  </si>
  <si>
    <t>Физкультурно-оздоровительная работа и спортивные мероприятия</t>
  </si>
  <si>
    <t>Мероприятия в области здравоохранени, спорта и физической культуры, туризма</t>
  </si>
  <si>
    <t>Ведомственная структура расходов бюджета</t>
  </si>
  <si>
    <t>Урупского сельского поселения</t>
  </si>
  <si>
    <t xml:space="preserve">  01</t>
  </si>
  <si>
    <t>Резервный фонд</t>
  </si>
  <si>
    <t>301</t>
  </si>
  <si>
    <t>00</t>
  </si>
  <si>
    <t>11</t>
  </si>
  <si>
    <t>240</t>
  </si>
  <si>
    <t>Коммунальное хозяйство</t>
  </si>
  <si>
    <t>242</t>
  </si>
  <si>
    <t>Резервные фонды поселений</t>
  </si>
  <si>
    <t>Культура и кинематография</t>
  </si>
  <si>
    <t xml:space="preserve">Глава Урупского сельского поселения                                                      </t>
  </si>
  <si>
    <t>Р.М. Ханбекова</t>
  </si>
  <si>
    <t>870</t>
  </si>
  <si>
    <t>121</t>
  </si>
  <si>
    <t>120</t>
  </si>
  <si>
    <t>244</t>
  </si>
  <si>
    <t>851</t>
  </si>
  <si>
    <t>852</t>
  </si>
  <si>
    <t>Увеличение стоимости основных средств</t>
  </si>
  <si>
    <t>310</t>
  </si>
  <si>
    <t>Уличное освещение</t>
  </si>
  <si>
    <t>Расходы на выплаты персоналу государственных органов</t>
  </si>
  <si>
    <t>Фонд оплаты труда и страховые взносы</t>
  </si>
  <si>
    <t>Заработная плата</t>
  </si>
  <si>
    <t>Иные закупки товаров, работ и услуг для государственных нужд</t>
  </si>
  <si>
    <t>Закупка товаров, работ услуг в сфере информационно-коммуникационных технологий</t>
  </si>
  <si>
    <t>Прочая закупка товаров, работ и услуг для государственных нужд</t>
  </si>
  <si>
    <t>Уплата налога на имущество организаций и земельного налога</t>
  </si>
  <si>
    <t>850</t>
  </si>
  <si>
    <t>Уплата налогов, сборов и иных платежей</t>
  </si>
  <si>
    <t>Уплата прочих налогов, сборов и иных платежей</t>
  </si>
  <si>
    <t>Резервные средства</t>
  </si>
  <si>
    <t>Расходы на выплаты персоналу казенных учреждений</t>
  </si>
  <si>
    <t>110</t>
  </si>
  <si>
    <t>111</t>
  </si>
  <si>
    <t>Иные выплаты персоналу, за исключением фонда аплаты труда (льготные коммунальные)</t>
  </si>
  <si>
    <t>112</t>
  </si>
  <si>
    <t>251</t>
  </si>
  <si>
    <t xml:space="preserve">    "-"Дефицит,     "+"  Профицит</t>
  </si>
  <si>
    <t>Государственная регистрация актов гражданского состояния</t>
  </si>
  <si>
    <t>Органы юстиции</t>
  </si>
  <si>
    <t>Национальная безопасность и правоохранительная деятельность</t>
  </si>
  <si>
    <t>540</t>
  </si>
  <si>
    <t>Иные межбюджетные трансферты</t>
  </si>
  <si>
    <t>Транспортные услуги</t>
  </si>
  <si>
    <t>Мероприятия в области проектно-строительных работ</t>
  </si>
  <si>
    <t>Иные межбюджетные трансферты, передаваемые бюджетами поселений в бюджеты муниципальных районов</t>
  </si>
  <si>
    <t xml:space="preserve">к Решению Совета Уупского </t>
  </si>
  <si>
    <t>сельского поселения</t>
  </si>
  <si>
    <t>Мероприятия в области коммунального хозяйства</t>
  </si>
  <si>
    <t>Библитеоки</t>
  </si>
  <si>
    <t>Приложение № 5</t>
  </si>
  <si>
    <t>129</t>
  </si>
  <si>
    <t>Иные непрограммные мероприятия</t>
  </si>
  <si>
    <t>72 2</t>
  </si>
  <si>
    <t>72 2 00</t>
  </si>
  <si>
    <t>72 2 00 20400</t>
  </si>
  <si>
    <t>100</t>
  </si>
  <si>
    <t xml:space="preserve">99 9 </t>
  </si>
  <si>
    <t>99 9 00</t>
  </si>
  <si>
    <t>99 9 00 07005</t>
  </si>
  <si>
    <t>99 9</t>
  </si>
  <si>
    <t>Финансовое обеспечение иных расходов муниципального образования</t>
  </si>
  <si>
    <t>КЦСР</t>
  </si>
  <si>
    <t>КОСГУ</t>
  </si>
  <si>
    <t>КВР</t>
  </si>
  <si>
    <t>Код гл</t>
  </si>
  <si>
    <t>Раздел</t>
  </si>
  <si>
    <t>Подраздел</t>
  </si>
  <si>
    <t>119</t>
  </si>
  <si>
    <t xml:space="preserve"> </t>
  </si>
  <si>
    <t>99 9 00 00100</t>
  </si>
  <si>
    <t>99 9 00 00400</t>
  </si>
  <si>
    <t>99 9 00 00500</t>
  </si>
  <si>
    <t xml:space="preserve"> 99 9 00 43100</t>
  </si>
  <si>
    <t>312</t>
  </si>
  <si>
    <t>99 9 00 49101</t>
  </si>
  <si>
    <t>500</t>
  </si>
  <si>
    <t>Обеспечение проведения выборов</t>
  </si>
  <si>
    <t>99 9 00 02000</t>
  </si>
  <si>
    <t>на 2017 год</t>
  </si>
  <si>
    <t>2017</t>
  </si>
  <si>
    <t>01 1 00 20267</t>
  </si>
  <si>
    <t>99 9 00 59300</t>
  </si>
  <si>
    <t>99 9 00 51180</t>
  </si>
  <si>
    <t>01 1</t>
  </si>
  <si>
    <t>01 1 00 35105</t>
  </si>
  <si>
    <t>Проведение мероприятий в рамках муниципальной целевой программы «Комплексное развитие социальной инфраструктуры Урупского сельского поселения Урупского муниципального района Карачаево-Черкесской Республики на 2016-2028 годы"»</t>
  </si>
  <si>
    <t>Жилищное хозяйство</t>
  </si>
  <si>
    <t>99 9 00 35000</t>
  </si>
  <si>
    <t>Межбюджетные трансферты общего характера бюджетам бюджетной системы Российской Федерации</t>
  </si>
  <si>
    <t>14</t>
  </si>
  <si>
    <t>Проведение мероприятий в рамках муниципальной целевой программы «Профилактика правонарушений в Урупском сельском поселении на 2016-2018 годы».»</t>
  </si>
  <si>
    <t>01 1 00 44299</t>
  </si>
  <si>
    <t>01 1 00 51200</t>
  </si>
  <si>
    <t>Проведение мероприятий в рамках муниципальной целевой программы «Устойчивое развитие сельских территорий Урупского сельского поселения на 2014-2017 годы и на период до 2020 года»</t>
  </si>
  <si>
    <t xml:space="preserve"> 01 1 00 10502</t>
  </si>
  <si>
    <t>№ 24 от 28.12.2016 г.</t>
  </si>
  <si>
    <t>01 1 00 44099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</si>
</sst>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р_._-;\-* #,##0_р_._-;_-* &quot;-&quot;_р_._-;_-@_-"/>
    <numFmt numFmtId="43" formatCode="_-* #,##0.00_р_._-;\-* #,##0.00_р_._-;_-* &quot;-&quot;??_р_._-;_-@_-"/>
  </numFmts>
  <fonts count="42" x14ac:knownFonts="1"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sz val="18"/>
      <name val="Arial Cyr"/>
      <family val="2"/>
      <charset val="204"/>
    </font>
    <font>
      <b/>
      <sz val="22"/>
      <name val="Times New Roman"/>
      <family val="1"/>
      <charset val="204"/>
    </font>
    <font>
      <sz val="7"/>
      <name val="Arial CYR"/>
      <family val="2"/>
      <charset val="204"/>
    </font>
    <font>
      <sz val="10"/>
      <name val="Arial Cyr"/>
      <charset val="204"/>
    </font>
    <font>
      <sz val="10"/>
      <name val="Arial Cyr"/>
      <charset val="204"/>
    </font>
    <font>
      <b/>
      <sz val="11"/>
      <name val="Arial Cyr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4"/>
      <name val="Arial Cyr"/>
      <charset val="204"/>
    </font>
    <font>
      <sz val="12"/>
      <name val="Arial Cyr"/>
      <charset val="204"/>
    </font>
    <font>
      <b/>
      <sz val="12"/>
      <name val="Arial Cyr"/>
      <charset val="204"/>
    </font>
    <font>
      <sz val="12"/>
      <name val="Arial Cyr"/>
      <family val="2"/>
      <charset val="204"/>
    </font>
    <font>
      <sz val="12"/>
      <name val="Arial"/>
      <family val="2"/>
      <charset val="204"/>
    </font>
    <font>
      <b/>
      <i/>
      <sz val="12"/>
      <name val="Arial"/>
      <family val="2"/>
      <charset val="204"/>
    </font>
    <font>
      <sz val="12"/>
      <name val="Arial"/>
      <family val="2"/>
    </font>
    <font>
      <sz val="11"/>
      <name val="Arial Cyr"/>
      <family val="2"/>
      <charset val="204"/>
    </font>
    <font>
      <sz val="10"/>
      <name val="Arial Cyr"/>
      <charset val="204"/>
    </font>
    <font>
      <b/>
      <sz val="12"/>
      <name val="Arial"/>
      <family val="2"/>
      <charset val="204"/>
    </font>
    <font>
      <b/>
      <sz val="12"/>
      <name val="Arial Cyr"/>
      <family val="2"/>
      <charset val="204"/>
    </font>
    <font>
      <i/>
      <sz val="12"/>
      <name val="Arial"/>
      <family val="2"/>
      <charset val="204"/>
    </font>
    <font>
      <b/>
      <sz val="12"/>
      <name val="Arial"/>
      <family val="2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10"/>
      <name val="Arial Cyr"/>
      <charset val="204"/>
    </font>
    <font>
      <b/>
      <sz val="8"/>
      <name val="Arial Cyr"/>
      <family val="2"/>
      <charset val="204"/>
    </font>
    <font>
      <sz val="10"/>
      <name val="Arial Cyr"/>
      <charset val="204"/>
    </font>
    <font>
      <sz val="14"/>
      <name val="Arial"/>
      <family val="2"/>
      <charset val="204"/>
    </font>
    <font>
      <b/>
      <sz val="14"/>
      <name val="Arial"/>
      <family val="2"/>
      <charset val="204"/>
    </font>
    <font>
      <sz val="14"/>
      <name val="Arial Cyr"/>
      <family val="2"/>
      <charset val="204"/>
    </font>
    <font>
      <b/>
      <sz val="14"/>
      <name val="Arial Cyr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sz val="14"/>
      <name val="Times New Roman"/>
      <family val="1"/>
      <charset val="204"/>
    </font>
    <font>
      <b/>
      <sz val="9"/>
      <name val="Arial Cyr"/>
      <family val="2"/>
      <charset val="204"/>
    </font>
    <font>
      <sz val="9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65">
    <xf numFmtId="0" fontId="0" fillId="0" borderId="0" xfId="0"/>
    <xf numFmtId="0" fontId="0" fillId="0" borderId="0" xfId="0" applyBorder="1"/>
    <xf numFmtId="0" fontId="4" fillId="0" borderId="0" xfId="0" applyFont="1"/>
    <xf numFmtId="0" fontId="6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0" xfId="0" applyFont="1" applyBorder="1"/>
    <xf numFmtId="49" fontId="4" fillId="0" borderId="2" xfId="0" applyNumberFormat="1" applyFont="1" applyBorder="1" applyAlignment="1">
      <alignment horizontal="center"/>
    </xf>
    <xf numFmtId="49" fontId="4" fillId="0" borderId="2" xfId="0" applyNumberFormat="1" applyFont="1" applyBorder="1"/>
    <xf numFmtId="0" fontId="5" fillId="0" borderId="0" xfId="0" applyFont="1" applyBorder="1" applyAlignment="1">
      <alignment horizontal="center"/>
    </xf>
    <xf numFmtId="49" fontId="4" fillId="0" borderId="3" xfId="0" applyNumberFormat="1" applyFont="1" applyBorder="1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Border="1" applyAlignment="1">
      <alignment horizontal="right"/>
    </xf>
    <xf numFmtId="0" fontId="7" fillId="0" borderId="0" xfId="0" applyFont="1" applyAlignment="1">
      <alignment horizontal="center"/>
    </xf>
    <xf numFmtId="49" fontId="4" fillId="0" borderId="4" xfId="0" applyNumberFormat="1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8" fillId="0" borderId="0" xfId="0" applyFont="1" applyAlignment="1">
      <alignment horizontal="center" vertical="center"/>
    </xf>
    <xf numFmtId="0" fontId="9" fillId="0" borderId="0" xfId="0" applyFont="1"/>
    <xf numFmtId="49" fontId="9" fillId="0" borderId="0" xfId="0" applyNumberFormat="1" applyFont="1"/>
    <xf numFmtId="0" fontId="10" fillId="0" borderId="0" xfId="0" applyFont="1"/>
    <xf numFmtId="1" fontId="1" fillId="0" borderId="0" xfId="0" applyNumberFormat="1" applyFont="1" applyBorder="1" applyAlignment="1">
      <alignment horizontal="right"/>
    </xf>
    <xf numFmtId="1" fontId="11" fillId="0" borderId="0" xfId="0" applyNumberFormat="1" applyFont="1" applyBorder="1" applyAlignment="1">
      <alignment horizontal="right"/>
    </xf>
    <xf numFmtId="49" fontId="14" fillId="0" borderId="6" xfId="0" applyNumberFormat="1" applyFont="1" applyBorder="1" applyAlignment="1">
      <alignment horizontal="center" vertical="center" wrapText="1"/>
    </xf>
    <xf numFmtId="0" fontId="14" fillId="0" borderId="7" xfId="0" applyFont="1" applyBorder="1" applyAlignment="1"/>
    <xf numFmtId="0" fontId="8" fillId="0" borderId="8" xfId="0" applyFont="1" applyBorder="1" applyAlignment="1">
      <alignment horizontal="center" vertical="center"/>
    </xf>
    <xf numFmtId="0" fontId="15" fillId="0" borderId="8" xfId="0" applyFont="1" applyBorder="1"/>
    <xf numFmtId="49" fontId="16" fillId="0" borderId="10" xfId="0" applyNumberFormat="1" applyFont="1" applyBorder="1" applyAlignment="1">
      <alignment horizontal="left"/>
    </xf>
    <xf numFmtId="49" fontId="16" fillId="0" borderId="11" xfId="0" applyNumberFormat="1" applyFont="1" applyBorder="1" applyAlignment="1">
      <alignment horizontal="center"/>
    </xf>
    <xf numFmtId="49" fontId="16" fillId="0" borderId="12" xfId="0" applyNumberFormat="1" applyFont="1" applyBorder="1" applyAlignment="1">
      <alignment horizontal="center"/>
    </xf>
    <xf numFmtId="0" fontId="15" fillId="0" borderId="0" xfId="0" applyFont="1" applyBorder="1"/>
    <xf numFmtId="1" fontId="17" fillId="0" borderId="14" xfId="0" applyNumberFormat="1" applyFont="1" applyBorder="1" applyAlignment="1">
      <alignment horizontal="center"/>
    </xf>
    <xf numFmtId="0" fontId="15" fillId="0" borderId="0" xfId="0" applyFont="1"/>
    <xf numFmtId="1" fontId="18" fillId="0" borderId="15" xfId="0" applyNumberFormat="1" applyFont="1" applyBorder="1" applyAlignment="1">
      <alignment horizontal="right" wrapText="1"/>
    </xf>
    <xf numFmtId="0" fontId="19" fillId="0" borderId="16" xfId="0" applyFont="1" applyBorder="1" applyAlignment="1">
      <alignment wrapText="1"/>
    </xf>
    <xf numFmtId="0" fontId="16" fillId="0" borderId="8" xfId="0" applyFont="1" applyBorder="1"/>
    <xf numFmtId="49" fontId="16" fillId="0" borderId="17" xfId="0" applyNumberFormat="1" applyFont="1" applyBorder="1" applyAlignment="1">
      <alignment horizontal="center"/>
    </xf>
    <xf numFmtId="49" fontId="16" fillId="0" borderId="18" xfId="0" applyNumberFormat="1" applyFont="1" applyBorder="1" applyAlignment="1">
      <alignment horizontal="center"/>
    </xf>
    <xf numFmtId="1" fontId="16" fillId="0" borderId="15" xfId="0" applyNumberFormat="1" applyFont="1" applyBorder="1" applyAlignment="1">
      <alignment horizontal="right"/>
    </xf>
    <xf numFmtId="0" fontId="18" fillId="0" borderId="16" xfId="0" applyFont="1" applyBorder="1" applyAlignment="1">
      <alignment wrapText="1"/>
    </xf>
    <xf numFmtId="49" fontId="15" fillId="0" borderId="17" xfId="0" applyNumberFormat="1" applyFont="1" applyBorder="1" applyAlignment="1">
      <alignment horizontal="center"/>
    </xf>
    <xf numFmtId="49" fontId="15" fillId="0" borderId="18" xfId="0" applyNumberFormat="1" applyFont="1" applyBorder="1" applyAlignment="1">
      <alignment horizontal="center"/>
    </xf>
    <xf numFmtId="1" fontId="15" fillId="0" borderId="15" xfId="0" applyNumberFormat="1" applyFont="1" applyBorder="1" applyAlignment="1">
      <alignment horizontal="right"/>
    </xf>
    <xf numFmtId="0" fontId="18" fillId="0" borderId="16" xfId="0" applyFont="1" applyBorder="1" applyAlignment="1">
      <alignment horizontal="left" wrapText="1"/>
    </xf>
    <xf numFmtId="49" fontId="20" fillId="0" borderId="17" xfId="0" applyNumberFormat="1" applyFont="1" applyBorder="1" applyAlignment="1">
      <alignment horizontal="center" wrapText="1"/>
    </xf>
    <xf numFmtId="49" fontId="20" fillId="0" borderId="18" xfId="0" applyNumberFormat="1" applyFont="1" applyBorder="1" applyAlignment="1">
      <alignment horizontal="center" wrapText="1"/>
    </xf>
    <xf numFmtId="49" fontId="17" fillId="0" borderId="18" xfId="0" applyNumberFormat="1" applyFont="1" applyBorder="1" applyAlignment="1">
      <alignment horizontal="center"/>
    </xf>
    <xf numFmtId="49" fontId="17" fillId="0" borderId="18" xfId="0" applyNumberFormat="1" applyFont="1" applyBorder="1" applyAlignment="1">
      <alignment horizontal="center" wrapText="1"/>
    </xf>
    <xf numFmtId="0" fontId="18" fillId="0" borderId="18" xfId="0" applyFont="1" applyBorder="1" applyAlignment="1">
      <alignment horizontal="center" wrapText="1"/>
    </xf>
    <xf numFmtId="0" fontId="15" fillId="0" borderId="19" xfId="0" applyFont="1" applyBorder="1"/>
    <xf numFmtId="1" fontId="15" fillId="0" borderId="20" xfId="0" applyNumberFormat="1" applyFont="1" applyBorder="1"/>
    <xf numFmtId="1" fontId="17" fillId="0" borderId="15" xfId="0" applyNumberFormat="1" applyFont="1" applyBorder="1" applyAlignment="1">
      <alignment horizontal="right"/>
    </xf>
    <xf numFmtId="1" fontId="18" fillId="0" borderId="15" xfId="0" applyNumberFormat="1" applyFont="1" applyBorder="1" applyAlignment="1">
      <alignment horizontal="center" wrapText="1"/>
    </xf>
    <xf numFmtId="1" fontId="17" fillId="0" borderId="15" xfId="0" applyNumberFormat="1" applyFont="1" applyBorder="1" applyAlignment="1">
      <alignment horizontal="center"/>
    </xf>
    <xf numFmtId="0" fontId="22" fillId="0" borderId="0" xfId="0" applyFont="1"/>
    <xf numFmtId="0" fontId="8" fillId="0" borderId="33" xfId="0" applyFont="1" applyBorder="1" applyAlignment="1">
      <alignment horizontal="center" vertical="center"/>
    </xf>
    <xf numFmtId="49" fontId="8" fillId="0" borderId="29" xfId="0" applyNumberFormat="1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18" fillId="0" borderId="25" xfId="0" applyFont="1" applyBorder="1" applyAlignment="1">
      <alignment horizontal="left" wrapText="1"/>
    </xf>
    <xf numFmtId="49" fontId="15" fillId="0" borderId="22" xfId="0" applyNumberFormat="1" applyFont="1" applyBorder="1" applyAlignment="1">
      <alignment horizontal="left"/>
    </xf>
    <xf numFmtId="49" fontId="17" fillId="0" borderId="37" xfId="0" applyNumberFormat="1" applyFont="1" applyBorder="1" applyAlignment="1">
      <alignment horizontal="center"/>
    </xf>
    <xf numFmtId="0" fontId="23" fillId="0" borderId="38" xfId="0" applyFont="1" applyBorder="1" applyAlignment="1">
      <alignment wrapText="1"/>
    </xf>
    <xf numFmtId="0" fontId="16" fillId="0" borderId="19" xfId="0" applyFont="1" applyBorder="1"/>
    <xf numFmtId="49" fontId="24" fillId="0" borderId="39" xfId="0" applyNumberFormat="1" applyFont="1" applyBorder="1" applyAlignment="1">
      <alignment horizontal="center"/>
    </xf>
    <xf numFmtId="49" fontId="24" fillId="0" borderId="40" xfId="0" applyNumberFormat="1" applyFont="1" applyBorder="1" applyAlignment="1">
      <alignment horizontal="center"/>
    </xf>
    <xf numFmtId="1" fontId="16" fillId="0" borderId="21" xfId="0" applyNumberFormat="1" applyFont="1" applyBorder="1" applyAlignment="1">
      <alignment horizontal="right"/>
    </xf>
    <xf numFmtId="0" fontId="25" fillId="0" borderId="16" xfId="0" applyFont="1" applyBorder="1" applyAlignment="1">
      <alignment wrapText="1"/>
    </xf>
    <xf numFmtId="49" fontId="17" fillId="0" borderId="17" xfId="0" applyNumberFormat="1" applyFont="1" applyBorder="1" applyAlignment="1">
      <alignment horizontal="center"/>
    </xf>
    <xf numFmtId="49" fontId="17" fillId="0" borderId="30" xfId="0" applyNumberFormat="1" applyFont="1" applyFill="1" applyBorder="1" applyAlignment="1">
      <alignment horizontal="center"/>
    </xf>
    <xf numFmtId="49" fontId="17" fillId="0" borderId="0" xfId="0" applyNumberFormat="1" applyFont="1" applyFill="1" applyBorder="1" applyAlignment="1">
      <alignment horizontal="center"/>
    </xf>
    <xf numFmtId="0" fontId="23" fillId="0" borderId="16" xfId="0" applyFont="1" applyBorder="1" applyAlignment="1">
      <alignment horizontal="left" wrapText="1"/>
    </xf>
    <xf numFmtId="49" fontId="24" fillId="0" borderId="17" xfId="0" applyNumberFormat="1" applyFont="1" applyBorder="1" applyAlignment="1">
      <alignment horizontal="center"/>
    </xf>
    <xf numFmtId="49" fontId="24" fillId="0" borderId="18" xfId="0" applyNumberFormat="1" applyFont="1" applyBorder="1" applyAlignment="1">
      <alignment horizontal="center"/>
    </xf>
    <xf numFmtId="0" fontId="23" fillId="0" borderId="16" xfId="0" applyFont="1" applyBorder="1" applyAlignment="1">
      <alignment wrapText="1"/>
    </xf>
    <xf numFmtId="49" fontId="26" fillId="0" borderId="17" xfId="0" applyNumberFormat="1" applyFont="1" applyBorder="1" applyAlignment="1">
      <alignment horizontal="center" wrapText="1"/>
    </xf>
    <xf numFmtId="49" fontId="26" fillId="0" borderId="18" xfId="0" applyNumberFormat="1" applyFont="1" applyBorder="1" applyAlignment="1">
      <alignment horizontal="center" wrapText="1"/>
    </xf>
    <xf numFmtId="49" fontId="24" fillId="0" borderId="18" xfId="0" applyNumberFormat="1" applyFont="1" applyBorder="1" applyAlignment="1">
      <alignment horizontal="center" wrapText="1"/>
    </xf>
    <xf numFmtId="49" fontId="15" fillId="0" borderId="8" xfId="0" applyNumberFormat="1" applyFont="1" applyBorder="1" applyAlignment="1">
      <alignment horizontal="left"/>
    </xf>
    <xf numFmtId="49" fontId="22" fillId="0" borderId="0" xfId="0" applyNumberFormat="1" applyFont="1"/>
    <xf numFmtId="0" fontId="13" fillId="0" borderId="0" xfId="0" applyFont="1" applyBorder="1" applyAlignment="1">
      <alignment wrapText="1"/>
    </xf>
    <xf numFmtId="49" fontId="21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wrapText="1"/>
    </xf>
    <xf numFmtId="49" fontId="3" fillId="0" borderId="0" xfId="0" applyNumberFormat="1" applyFont="1" applyBorder="1" applyAlignment="1">
      <alignment horizontal="center"/>
    </xf>
    <xf numFmtId="0" fontId="27" fillId="0" borderId="0" xfId="0" applyFont="1" applyBorder="1" applyAlignment="1">
      <alignment horizontal="center" wrapText="1"/>
    </xf>
    <xf numFmtId="49" fontId="2" fillId="0" borderId="0" xfId="0" applyNumberFormat="1" applyFont="1"/>
    <xf numFmtId="0" fontId="2" fillId="0" borderId="0" xfId="0" applyFont="1"/>
    <xf numFmtId="0" fontId="28" fillId="0" borderId="0" xfId="0" applyFont="1" applyBorder="1" applyAlignment="1">
      <alignment wrapText="1"/>
    </xf>
    <xf numFmtId="0" fontId="29" fillId="0" borderId="0" xfId="0" applyFont="1"/>
    <xf numFmtId="0" fontId="5" fillId="0" borderId="0" xfId="0" applyFont="1" applyAlignment="1">
      <alignment horizontal="center"/>
    </xf>
    <xf numFmtId="0" fontId="30" fillId="0" borderId="0" xfId="0" applyFont="1" applyAlignment="1">
      <alignment horizontal="left"/>
    </xf>
    <xf numFmtId="0" fontId="31" fillId="0" borderId="0" xfId="0" applyFont="1"/>
    <xf numFmtId="0" fontId="33" fillId="0" borderId="43" xfId="0" applyFont="1" applyBorder="1" applyAlignment="1">
      <alignment wrapText="1"/>
    </xf>
    <xf numFmtId="49" fontId="34" fillId="0" borderId="42" xfId="0" applyNumberFormat="1" applyFont="1" applyBorder="1" applyAlignment="1">
      <alignment horizontal="center"/>
    </xf>
    <xf numFmtId="49" fontId="34" fillId="0" borderId="1" xfId="0" applyNumberFormat="1" applyFont="1" applyBorder="1" applyAlignment="1">
      <alignment horizontal="center"/>
    </xf>
    <xf numFmtId="0" fontId="32" fillId="0" borderId="1" xfId="0" applyFont="1" applyBorder="1" applyAlignment="1">
      <alignment horizontal="center" wrapText="1"/>
    </xf>
    <xf numFmtId="2" fontId="5" fillId="0" borderId="9" xfId="0" applyNumberFormat="1" applyFont="1" applyBorder="1" applyAlignment="1">
      <alignment horizontal="center" vertical="center" wrapText="1"/>
    </xf>
    <xf numFmtId="1" fontId="35" fillId="0" borderId="5" xfId="0" applyNumberFormat="1" applyFont="1" applyBorder="1" applyAlignment="1">
      <alignment horizontal="right"/>
    </xf>
    <xf numFmtId="49" fontId="17" fillId="0" borderId="18" xfId="0" applyNumberFormat="1" applyFont="1" applyBorder="1" applyAlignment="1">
      <alignment horizontal="left"/>
    </xf>
    <xf numFmtId="49" fontId="16" fillId="0" borderId="18" xfId="0" applyNumberFormat="1" applyFont="1" applyBorder="1" applyAlignment="1">
      <alignment horizontal="left"/>
    </xf>
    <xf numFmtId="49" fontId="20" fillId="0" borderId="18" xfId="0" applyNumberFormat="1" applyFont="1" applyBorder="1" applyAlignment="1">
      <alignment horizontal="left" wrapText="1"/>
    </xf>
    <xf numFmtId="0" fontId="15" fillId="0" borderId="0" xfId="0" applyFont="1" applyBorder="1" applyAlignment="1">
      <alignment horizontal="left"/>
    </xf>
    <xf numFmtId="0" fontId="36" fillId="0" borderId="29" xfId="0" applyFont="1" applyBorder="1" applyAlignment="1">
      <alignment horizontal="center" vertical="center" wrapText="1"/>
    </xf>
    <xf numFmtId="49" fontId="36" fillId="0" borderId="30" xfId="0" applyNumberFormat="1" applyFont="1" applyBorder="1" applyAlignment="1">
      <alignment horizontal="center" vertical="center" wrapText="1"/>
    </xf>
    <xf numFmtId="0" fontId="36" fillId="0" borderId="31" xfId="0" applyFont="1" applyBorder="1" applyAlignment="1">
      <alignment horizontal="center" vertical="center" wrapText="1"/>
    </xf>
    <xf numFmtId="0" fontId="16" fillId="0" borderId="36" xfId="0" applyFont="1" applyBorder="1" applyAlignment="1">
      <alignment horizontal="left" wrapText="1"/>
    </xf>
    <xf numFmtId="1" fontId="16" fillId="0" borderId="13" xfId="0" applyNumberFormat="1" applyFont="1" applyBorder="1" applyAlignment="1">
      <alignment horizontal="right"/>
    </xf>
    <xf numFmtId="49" fontId="15" fillId="0" borderId="18" xfId="0" applyNumberFormat="1" applyFont="1" applyBorder="1" applyAlignment="1">
      <alignment horizontal="left"/>
    </xf>
    <xf numFmtId="49" fontId="36" fillId="0" borderId="32" xfId="0" applyNumberFormat="1" applyFont="1" applyBorder="1" applyAlignment="1">
      <alignment horizontal="center" vertical="center" wrapText="1"/>
    </xf>
    <xf numFmtId="0" fontId="36" fillId="0" borderId="18" xfId="0" applyFont="1" applyFill="1" applyBorder="1" applyAlignment="1">
      <alignment horizontal="center" vertical="center" wrapText="1"/>
    </xf>
    <xf numFmtId="49" fontId="26" fillId="0" borderId="18" xfId="0" applyNumberFormat="1" applyFont="1" applyBorder="1" applyAlignment="1">
      <alignment horizontal="left" wrapText="1"/>
    </xf>
    <xf numFmtId="0" fontId="23" fillId="0" borderId="18" xfId="0" applyFont="1" applyBorder="1" applyAlignment="1">
      <alignment horizontal="center" wrapText="1"/>
    </xf>
    <xf numFmtId="0" fontId="39" fillId="0" borderId="0" xfId="0" applyFont="1" applyAlignment="1">
      <alignment horizontal="justify" vertical="center"/>
    </xf>
    <xf numFmtId="0" fontId="0" fillId="0" borderId="0" xfId="0" applyFont="1"/>
    <xf numFmtId="0" fontId="5" fillId="0" borderId="0" xfId="0" applyFont="1" applyAlignment="1">
      <alignment horizontal="left"/>
    </xf>
    <xf numFmtId="0" fontId="30" fillId="0" borderId="0" xfId="0" applyFont="1" applyAlignment="1"/>
    <xf numFmtId="0" fontId="41" fillId="0" borderId="0" xfId="0" applyFont="1"/>
    <xf numFmtId="49" fontId="0" fillId="0" borderId="0" xfId="0" applyNumberFormat="1" applyFont="1"/>
    <xf numFmtId="0" fontId="0" fillId="0" borderId="0" xfId="0" applyFont="1" applyAlignment="1">
      <alignment horizontal="centerContinuous"/>
    </xf>
    <xf numFmtId="49" fontId="0" fillId="0" borderId="0" xfId="0" applyNumberFormat="1" applyFont="1" applyBorder="1" applyAlignment="1">
      <alignment horizontal="centerContinuous"/>
    </xf>
    <xf numFmtId="0" fontId="0" fillId="0" borderId="22" xfId="0" applyFont="1" applyBorder="1"/>
    <xf numFmtId="0" fontId="0" fillId="0" borderId="8" xfId="0" applyFont="1" applyBorder="1"/>
    <xf numFmtId="1" fontId="24" fillId="0" borderId="15" xfId="0" applyNumberFormat="1" applyFont="1" applyBorder="1" applyAlignment="1">
      <alignment horizontal="right"/>
    </xf>
    <xf numFmtId="49" fontId="24" fillId="0" borderId="18" xfId="0" applyNumberFormat="1" applyFont="1" applyBorder="1" applyAlignment="1">
      <alignment horizontal="left"/>
    </xf>
    <xf numFmtId="49" fontId="18" fillId="0" borderId="18" xfId="0" applyNumberFormat="1" applyFont="1" applyBorder="1" applyAlignment="1">
      <alignment horizontal="center" wrapText="1"/>
    </xf>
    <xf numFmtId="0" fontId="23" fillId="0" borderId="47" xfId="0" applyFont="1" applyBorder="1" applyAlignment="1">
      <alignment horizontal="left" wrapText="1"/>
    </xf>
    <xf numFmtId="49" fontId="23" fillId="0" borderId="18" xfId="0" applyNumberFormat="1" applyFont="1" applyBorder="1" applyAlignment="1">
      <alignment horizontal="center" wrapText="1"/>
    </xf>
    <xf numFmtId="1" fontId="23" fillId="0" borderId="15" xfId="0" applyNumberFormat="1" applyFont="1" applyBorder="1" applyAlignment="1">
      <alignment horizontal="right" wrapText="1"/>
    </xf>
    <xf numFmtId="0" fontId="18" fillId="0" borderId="46" xfId="0" applyFont="1" applyBorder="1" applyAlignment="1">
      <alignment horizontal="left" wrapText="1"/>
    </xf>
    <xf numFmtId="49" fontId="20" fillId="0" borderId="39" xfId="0" applyNumberFormat="1" applyFont="1" applyBorder="1" applyAlignment="1">
      <alignment horizontal="center" wrapText="1"/>
    </xf>
    <xf numFmtId="49" fontId="20" fillId="0" borderId="40" xfId="0" applyNumberFormat="1" applyFont="1" applyBorder="1" applyAlignment="1">
      <alignment horizontal="center" wrapText="1"/>
    </xf>
    <xf numFmtId="49" fontId="20" fillId="0" borderId="40" xfId="0" applyNumberFormat="1" applyFont="1" applyBorder="1" applyAlignment="1">
      <alignment horizontal="left" wrapText="1"/>
    </xf>
    <xf numFmtId="49" fontId="17" fillId="0" borderId="40" xfId="0" applyNumberFormat="1" applyFont="1" applyBorder="1" applyAlignment="1">
      <alignment horizontal="center" wrapText="1"/>
    </xf>
    <xf numFmtId="49" fontId="18" fillId="0" borderId="40" xfId="0" applyNumberFormat="1" applyFont="1" applyBorder="1" applyAlignment="1">
      <alignment horizontal="center" wrapText="1"/>
    </xf>
    <xf numFmtId="1" fontId="18" fillId="0" borderId="21" xfId="0" applyNumberFormat="1" applyFont="1" applyBorder="1" applyAlignment="1">
      <alignment horizontal="right" wrapText="1"/>
    </xf>
    <xf numFmtId="0" fontId="18" fillId="0" borderId="38" xfId="0" applyFont="1" applyBorder="1" applyAlignment="1">
      <alignment horizontal="left" wrapText="1"/>
    </xf>
    <xf numFmtId="0" fontId="18" fillId="0" borderId="44" xfId="0" applyFont="1" applyBorder="1" applyAlignment="1">
      <alignment horizontal="left" wrapText="1"/>
    </xf>
    <xf numFmtId="49" fontId="18" fillId="0" borderId="8" xfId="0" applyNumberFormat="1" applyFont="1" applyBorder="1" applyAlignment="1">
      <alignment horizontal="right"/>
    </xf>
    <xf numFmtId="49" fontId="18" fillId="0" borderId="18" xfId="0" applyNumberFormat="1" applyFont="1" applyBorder="1" applyAlignment="1">
      <alignment horizontal="center"/>
    </xf>
    <xf numFmtId="0" fontId="18" fillId="0" borderId="8" xfId="0" applyFont="1" applyBorder="1"/>
    <xf numFmtId="0" fontId="23" fillId="0" borderId="44" xfId="0" applyFont="1" applyBorder="1" applyAlignment="1">
      <alignment wrapText="1"/>
    </xf>
    <xf numFmtId="49" fontId="23" fillId="0" borderId="8" xfId="0" applyNumberFormat="1" applyFont="1" applyBorder="1" applyAlignment="1">
      <alignment horizontal="right"/>
    </xf>
    <xf numFmtId="49" fontId="23" fillId="0" borderId="18" xfId="0" applyNumberFormat="1" applyFont="1" applyBorder="1" applyAlignment="1">
      <alignment horizontal="center"/>
    </xf>
    <xf numFmtId="49" fontId="23" fillId="0" borderId="18" xfId="0" applyNumberFormat="1" applyFont="1" applyBorder="1" applyAlignment="1">
      <alignment horizontal="left"/>
    </xf>
    <xf numFmtId="1" fontId="23" fillId="0" borderId="15" xfId="0" applyNumberFormat="1" applyFont="1" applyBorder="1" applyAlignment="1">
      <alignment horizontal="right"/>
    </xf>
    <xf numFmtId="0" fontId="25" fillId="0" borderId="44" xfId="0" applyFont="1" applyBorder="1" applyAlignment="1">
      <alignment wrapText="1"/>
    </xf>
    <xf numFmtId="49" fontId="18" fillId="0" borderId="18" xfId="0" applyNumberFormat="1" applyFont="1" applyBorder="1" applyAlignment="1">
      <alignment horizontal="left"/>
    </xf>
    <xf numFmtId="1" fontId="18" fillId="0" borderId="15" xfId="0" applyNumberFormat="1" applyFont="1" applyBorder="1" applyAlignment="1">
      <alignment horizontal="right"/>
    </xf>
    <xf numFmtId="0" fontId="19" fillId="0" borderId="44" xfId="0" applyFont="1" applyBorder="1" applyAlignment="1">
      <alignment wrapText="1"/>
    </xf>
    <xf numFmtId="0" fontId="18" fillId="0" borderId="45" xfId="0" applyFont="1" applyBorder="1" applyAlignment="1">
      <alignment horizontal="left" wrapText="1"/>
    </xf>
    <xf numFmtId="0" fontId="19" fillId="0" borderId="41" xfId="0" applyFont="1" applyBorder="1" applyAlignment="1">
      <alignment wrapText="1"/>
    </xf>
    <xf numFmtId="0" fontId="0" fillId="0" borderId="42" xfId="0" applyFont="1" applyBorder="1"/>
    <xf numFmtId="0" fontId="0" fillId="0" borderId="9" xfId="0" applyFont="1" applyBorder="1"/>
    <xf numFmtId="0" fontId="0" fillId="0" borderId="0" xfId="0" applyFont="1" applyBorder="1"/>
    <xf numFmtId="0" fontId="24" fillId="0" borderId="0" xfId="0" applyFont="1" applyAlignment="1">
      <alignment horizontal="center"/>
    </xf>
    <xf numFmtId="49" fontId="38" fillId="0" borderId="24" xfId="0" applyNumberFormat="1" applyFont="1" applyBorder="1" applyAlignment="1">
      <alignment horizontal="center" wrapText="1"/>
    </xf>
    <xf numFmtId="49" fontId="38" fillId="0" borderId="25" xfId="0" applyNumberFormat="1" applyFont="1" applyBorder="1" applyAlignment="1">
      <alignment horizontal="center" wrapText="1"/>
    </xf>
    <xf numFmtId="49" fontId="38" fillId="0" borderId="26" xfId="0" applyNumberFormat="1" applyFont="1" applyBorder="1" applyAlignment="1">
      <alignment horizontal="center" wrapText="1"/>
    </xf>
    <xf numFmtId="0" fontId="40" fillId="0" borderId="0" xfId="0" applyFont="1" applyAlignment="1">
      <alignment horizontal="left" indent="6"/>
    </xf>
    <xf numFmtId="49" fontId="21" fillId="0" borderId="27" xfId="0" applyNumberFormat="1" applyFont="1" applyBorder="1" applyAlignment="1">
      <alignment horizontal="center" vertical="center" wrapText="1"/>
    </xf>
    <xf numFmtId="49" fontId="21" fillId="0" borderId="21" xfId="0" applyNumberFormat="1" applyFont="1" applyBorder="1" applyAlignment="1">
      <alignment horizontal="center" vertical="center" wrapText="1"/>
    </xf>
    <xf numFmtId="0" fontId="37" fillId="0" borderId="23" xfId="0" applyFont="1" applyBorder="1" applyAlignment="1">
      <alignment horizontal="center" vertical="center"/>
    </xf>
    <xf numFmtId="0" fontId="37" fillId="0" borderId="28" xfId="0" applyFont="1" applyBorder="1" applyAlignment="1">
      <alignment horizontal="center" vertical="center"/>
    </xf>
    <xf numFmtId="0" fontId="1" fillId="0" borderId="0" xfId="0" applyFont="1" applyAlignment="1">
      <alignment horizontal="center"/>
    </xf>
  </cellXfs>
  <cellStyles count="3">
    <cellStyle name="Обычный" xfId="0" builtinId="0"/>
    <cellStyle name="Тысячи [0]_Лист1" xfId="1"/>
    <cellStyle name="Тысячи_Лист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4"/>
  <sheetViews>
    <sheetView zoomScaleNormal="100" workbookViewId="0">
      <selection activeCell="A961" sqref="A961"/>
    </sheetView>
  </sheetViews>
  <sheetFormatPr defaultRowHeight="12.75" x14ac:dyDescent="0.2"/>
  <cols>
    <col min="1" max="1" width="110.140625" customWidth="1"/>
  </cols>
  <sheetData>
    <row r="1" spans="1:1" ht="27" x14ac:dyDescent="0.35">
      <c r="A1" s="12" t="s">
        <v>0</v>
      </c>
    </row>
    <row r="2" spans="1:1" ht="27" x14ac:dyDescent="0.35">
      <c r="A2" s="12" t="s">
        <v>1</v>
      </c>
    </row>
    <row r="3" spans="1:1" ht="27" x14ac:dyDescent="0.35">
      <c r="A3" s="12" t="s">
        <v>17</v>
      </c>
    </row>
    <row r="4" spans="1:1" ht="27" x14ac:dyDescent="0.35">
      <c r="A4" s="12" t="s">
        <v>2</v>
      </c>
    </row>
  </sheetData>
  <phoneticPr fontId="0" type="noConversion"/>
  <pageMargins left="1.5748031496062993" right="1.5748031496062993" top="2.91" bottom="0.98425196850393704" header="0.51181102362204722" footer="0.51181102362204722"/>
  <pageSetup paperSize="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D11"/>
  <sheetViews>
    <sheetView workbookViewId="0">
      <selection activeCell="A6" sqref="A6"/>
    </sheetView>
  </sheetViews>
  <sheetFormatPr defaultRowHeight="12.75" x14ac:dyDescent="0.2"/>
  <cols>
    <col min="1" max="1" width="114.28515625" customWidth="1"/>
    <col min="2" max="2" width="9.7109375" customWidth="1"/>
    <col min="3" max="3" width="12.42578125" customWidth="1"/>
  </cols>
  <sheetData>
    <row r="1" spans="1:4" x14ac:dyDescent="0.2">
      <c r="C1" s="15" t="s">
        <v>51</v>
      </c>
    </row>
    <row r="2" spans="1:4" ht="180" customHeight="1" x14ac:dyDescent="0.35">
      <c r="A2" s="3" t="s">
        <v>3</v>
      </c>
      <c r="B2" s="3"/>
      <c r="C2" s="3"/>
      <c r="D2" s="3"/>
    </row>
    <row r="3" spans="1:4" ht="16.5" customHeight="1" thickBot="1" x14ac:dyDescent="0.4">
      <c r="A3" s="3"/>
      <c r="B3" s="3"/>
      <c r="C3" s="4" t="s">
        <v>4</v>
      </c>
      <c r="D3" s="3"/>
    </row>
    <row r="4" spans="1:4" ht="15" customHeight="1" x14ac:dyDescent="0.2">
      <c r="A4" s="1"/>
      <c r="B4" s="10" t="s">
        <v>66</v>
      </c>
      <c r="C4" s="6" t="s">
        <v>6</v>
      </c>
    </row>
    <row r="5" spans="1:4" ht="12" customHeight="1" x14ac:dyDescent="0.2">
      <c r="A5" s="5" t="s">
        <v>5</v>
      </c>
      <c r="C5" s="13"/>
    </row>
    <row r="6" spans="1:4" ht="12.75" customHeight="1" x14ac:dyDescent="0.2">
      <c r="A6" s="5" t="s">
        <v>9</v>
      </c>
      <c r="B6" s="14" t="s">
        <v>58</v>
      </c>
      <c r="C6" s="7"/>
    </row>
    <row r="7" spans="1:4" ht="20.100000000000001" customHeight="1" x14ac:dyDescent="0.2">
      <c r="A7" s="8" t="s">
        <v>42</v>
      </c>
      <c r="B7" s="10" t="s">
        <v>67</v>
      </c>
      <c r="C7" s="7"/>
    </row>
    <row r="8" spans="1:4" ht="20.100000000000001" customHeight="1" x14ac:dyDescent="0.2">
      <c r="A8" s="2" t="s">
        <v>7</v>
      </c>
      <c r="B8" s="10" t="s">
        <v>68</v>
      </c>
      <c r="C8" s="6" t="s">
        <v>15</v>
      </c>
    </row>
    <row r="9" spans="1:4" ht="20.100000000000001" customHeight="1" x14ac:dyDescent="0.2">
      <c r="A9" s="2" t="s">
        <v>8</v>
      </c>
      <c r="B9" s="10" t="s">
        <v>69</v>
      </c>
      <c r="C9" s="6" t="s">
        <v>24</v>
      </c>
    </row>
    <row r="10" spans="1:4" ht="20.100000000000001" customHeight="1" x14ac:dyDescent="0.2">
      <c r="A10" s="5" t="s">
        <v>22</v>
      </c>
      <c r="B10" s="10" t="s">
        <v>59</v>
      </c>
      <c r="C10" s="7"/>
    </row>
    <row r="11" spans="1:4" ht="19.5" customHeight="1" thickBot="1" x14ac:dyDescent="0.25">
      <c r="A11" s="2"/>
      <c r="B11" s="11" t="s">
        <v>13</v>
      </c>
      <c r="C11" s="9"/>
    </row>
  </sheetData>
  <phoneticPr fontId="0" type="noConversion"/>
  <pageMargins left="0.59055118110236227" right="0.59055118110236227" top="0.98425196850393704" bottom="0.98425196850393704" header="0.51181102362204722" footer="0.51181102362204722"/>
  <pageSetup paperSize="9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K239"/>
  <sheetViews>
    <sheetView showGridLines="0" tabSelected="1" view="pageBreakPreview" topLeftCell="A160" zoomScale="75" zoomScaleNormal="100" zoomScaleSheetLayoutView="100" workbookViewId="0">
      <selection activeCell="H180" sqref="H180"/>
    </sheetView>
  </sheetViews>
  <sheetFormatPr defaultColWidth="9.140625" defaultRowHeight="12.75" x14ac:dyDescent="0.2"/>
  <cols>
    <col min="1" max="1" width="7.28515625" style="114" customWidth="1"/>
    <col min="2" max="2" width="61" style="114" customWidth="1"/>
    <col min="3" max="3" width="8" style="154" customWidth="1"/>
    <col min="4" max="4" width="8.42578125" style="118" customWidth="1"/>
    <col min="5" max="5" width="8.28515625" style="118" customWidth="1"/>
    <col min="6" max="6" width="17.85546875" style="114" customWidth="1"/>
    <col min="7" max="7" width="8.140625" style="114" customWidth="1"/>
    <col min="8" max="8" width="9.140625" style="118" customWidth="1"/>
    <col min="9" max="9" width="14.140625" style="118" customWidth="1"/>
    <col min="10" max="10" width="10.7109375" style="17" customWidth="1"/>
    <col min="11" max="11" width="10" style="17" customWidth="1"/>
    <col min="12" max="16384" width="9.140625" style="17"/>
  </cols>
  <sheetData>
    <row r="1" spans="1:9" ht="0.75" customHeight="1" x14ac:dyDescent="0.2">
      <c r="B1" s="115"/>
      <c r="C1" s="116"/>
      <c r="D1" s="116"/>
      <c r="E1" s="116"/>
      <c r="F1" s="116"/>
      <c r="G1" s="116"/>
      <c r="H1" s="116"/>
      <c r="I1" s="116"/>
    </row>
    <row r="2" spans="1:9" ht="12.75" customHeight="1" x14ac:dyDescent="0.2">
      <c r="B2" s="115"/>
      <c r="C2" s="159" t="s">
        <v>147</v>
      </c>
      <c r="D2" s="159"/>
      <c r="E2" s="159"/>
      <c r="F2" s="159"/>
      <c r="G2" s="159"/>
      <c r="H2" s="159"/>
      <c r="I2" s="159"/>
    </row>
    <row r="3" spans="1:9" ht="12.75" customHeight="1" x14ac:dyDescent="0.2">
      <c r="B3" s="115"/>
      <c r="C3" s="159" t="s">
        <v>143</v>
      </c>
      <c r="D3" s="159"/>
      <c r="E3" s="159"/>
      <c r="F3" s="159"/>
      <c r="G3" s="159"/>
      <c r="H3" s="159"/>
      <c r="I3" s="159"/>
    </row>
    <row r="4" spans="1:9" ht="12.75" customHeight="1" x14ac:dyDescent="0.2">
      <c r="B4" s="115"/>
      <c r="C4" s="159" t="s">
        <v>144</v>
      </c>
      <c r="D4" s="159"/>
      <c r="E4" s="159"/>
      <c r="F4" s="159"/>
      <c r="G4" s="159"/>
      <c r="H4" s="159"/>
      <c r="I4" s="159"/>
    </row>
    <row r="5" spans="1:9" ht="12.75" customHeight="1" x14ac:dyDescent="0.2">
      <c r="B5" s="90"/>
      <c r="C5" s="159" t="s">
        <v>193</v>
      </c>
      <c r="D5" s="159"/>
      <c r="E5" s="159"/>
      <c r="F5" s="159"/>
      <c r="G5" s="159"/>
      <c r="H5" s="159"/>
      <c r="I5" s="159"/>
    </row>
    <row r="6" spans="1:9" ht="12.75" customHeight="1" x14ac:dyDescent="0.2">
      <c r="B6" s="90"/>
      <c r="C6" s="91"/>
      <c r="D6" s="91"/>
      <c r="E6" s="91"/>
      <c r="F6" s="91"/>
      <c r="G6" s="91"/>
      <c r="H6" s="91"/>
      <c r="I6" s="91"/>
    </row>
    <row r="7" spans="1:9" ht="12.75" customHeight="1" x14ac:dyDescent="0.25">
      <c r="B7" s="155" t="s">
        <v>94</v>
      </c>
      <c r="C7" s="155"/>
      <c r="D7" s="155"/>
      <c r="E7" s="155"/>
      <c r="F7" s="155"/>
      <c r="G7" s="155"/>
      <c r="H7" s="155"/>
      <c r="I7" s="155"/>
    </row>
    <row r="8" spans="1:9" ht="13.5" customHeight="1" x14ac:dyDescent="0.25">
      <c r="B8" s="155" t="s">
        <v>95</v>
      </c>
      <c r="C8" s="155"/>
      <c r="D8" s="155"/>
      <c r="E8" s="155"/>
      <c r="F8" s="155"/>
      <c r="G8" s="155"/>
      <c r="H8" s="155"/>
      <c r="I8" s="155"/>
    </row>
    <row r="9" spans="1:9" ht="12.75" customHeight="1" x14ac:dyDescent="0.25">
      <c r="B9" s="155" t="s">
        <v>176</v>
      </c>
      <c r="C9" s="155"/>
      <c r="D9" s="155"/>
      <c r="E9" s="155"/>
      <c r="F9" s="155"/>
      <c r="G9" s="155"/>
      <c r="H9" s="155"/>
      <c r="I9" s="155"/>
    </row>
    <row r="10" spans="1:9" ht="3" customHeight="1" x14ac:dyDescent="0.2">
      <c r="B10" s="164"/>
      <c r="C10" s="164"/>
      <c r="D10" s="164"/>
      <c r="E10" s="164"/>
      <c r="F10" s="164"/>
      <c r="G10" s="164"/>
      <c r="H10" s="164"/>
      <c r="I10" s="164"/>
    </row>
    <row r="11" spans="1:9" s="19" customFormat="1" ht="5.25" customHeight="1" thickBot="1" x14ac:dyDescent="0.25">
      <c r="A11" s="114"/>
      <c r="B11" s="117"/>
      <c r="C11" s="118"/>
      <c r="D11" s="119"/>
      <c r="E11" s="119"/>
      <c r="F11" s="120"/>
      <c r="G11" s="120"/>
      <c r="H11" s="120"/>
      <c r="I11" s="120"/>
    </row>
    <row r="12" spans="1:9" s="53" customFormat="1" ht="27" customHeight="1" x14ac:dyDescent="0.2">
      <c r="A12" s="121"/>
      <c r="B12" s="162" t="s">
        <v>56</v>
      </c>
      <c r="C12" s="156" t="s">
        <v>79</v>
      </c>
      <c r="D12" s="157"/>
      <c r="E12" s="157"/>
      <c r="F12" s="157"/>
      <c r="G12" s="157"/>
      <c r="H12" s="158"/>
      <c r="I12" s="160" t="s">
        <v>177</v>
      </c>
    </row>
    <row r="13" spans="1:9" s="53" customFormat="1" ht="73.5" customHeight="1" x14ac:dyDescent="0.2">
      <c r="A13" s="122"/>
      <c r="B13" s="163"/>
      <c r="C13" s="103" t="s">
        <v>162</v>
      </c>
      <c r="D13" s="104" t="s">
        <v>163</v>
      </c>
      <c r="E13" s="105" t="s">
        <v>164</v>
      </c>
      <c r="F13" s="110" t="s">
        <v>159</v>
      </c>
      <c r="G13" s="105" t="s">
        <v>161</v>
      </c>
      <c r="H13" s="109" t="s">
        <v>160</v>
      </c>
      <c r="I13" s="161"/>
    </row>
    <row r="14" spans="1:9" s="16" customFormat="1" ht="8.25" customHeight="1" thickBot="1" x14ac:dyDescent="0.25">
      <c r="A14" s="24"/>
      <c r="B14" s="54">
        <v>1</v>
      </c>
      <c r="C14" s="55">
        <v>2</v>
      </c>
      <c r="D14" s="56">
        <v>3</v>
      </c>
      <c r="E14" s="56">
        <v>4</v>
      </c>
      <c r="F14" s="56">
        <v>5</v>
      </c>
      <c r="G14" s="56">
        <v>6</v>
      </c>
      <c r="H14" s="57">
        <v>7</v>
      </c>
      <c r="I14" s="58">
        <v>8</v>
      </c>
    </row>
    <row r="15" spans="1:9" s="29" customFormat="1" ht="18.75" customHeight="1" thickBot="1" x14ac:dyDescent="0.3">
      <c r="A15" s="25"/>
      <c r="B15" s="106" t="s">
        <v>25</v>
      </c>
      <c r="C15" s="26" t="s">
        <v>98</v>
      </c>
      <c r="D15" s="27" t="s">
        <v>72</v>
      </c>
      <c r="E15" s="28"/>
      <c r="F15" s="28"/>
      <c r="G15" s="28"/>
      <c r="H15" s="28"/>
      <c r="I15" s="107">
        <f>I17+I58+I49</f>
        <v>2551000</v>
      </c>
    </row>
    <row r="16" spans="1:9" s="31" customFormat="1" ht="5.25" customHeight="1" x14ac:dyDescent="0.2">
      <c r="A16" s="25"/>
      <c r="B16" s="59"/>
      <c r="C16" s="60"/>
      <c r="D16" s="61"/>
      <c r="E16" s="61"/>
      <c r="F16" s="61"/>
      <c r="G16" s="61"/>
      <c r="H16" s="61"/>
      <c r="I16" s="30"/>
    </row>
    <row r="17" spans="1:10" s="31" customFormat="1" ht="61.5" customHeight="1" x14ac:dyDescent="0.25">
      <c r="A17" s="25">
        <v>1</v>
      </c>
      <c r="B17" s="62" t="s">
        <v>55</v>
      </c>
      <c r="C17" s="63">
        <v>301</v>
      </c>
      <c r="D17" s="64" t="s">
        <v>72</v>
      </c>
      <c r="E17" s="65" t="s">
        <v>74</v>
      </c>
      <c r="F17" s="65"/>
      <c r="G17" s="65"/>
      <c r="H17" s="65"/>
      <c r="I17" s="66">
        <f>I18</f>
        <v>2544000</v>
      </c>
    </row>
    <row r="18" spans="1:10" s="31" customFormat="1" ht="60.75" customHeight="1" x14ac:dyDescent="0.2">
      <c r="A18" s="25"/>
      <c r="B18" s="67" t="s">
        <v>26</v>
      </c>
      <c r="C18" s="25">
        <v>301</v>
      </c>
      <c r="D18" s="68" t="s">
        <v>72</v>
      </c>
      <c r="E18" s="45" t="s">
        <v>74</v>
      </c>
      <c r="F18" s="99" t="s">
        <v>150</v>
      </c>
      <c r="G18" s="45"/>
      <c r="H18" s="45"/>
      <c r="I18" s="41">
        <f>I20</f>
        <v>2544000</v>
      </c>
    </row>
    <row r="19" spans="1:10" s="31" customFormat="1" ht="15.75" customHeight="1" x14ac:dyDescent="0.2">
      <c r="A19" s="25"/>
      <c r="B19" s="67" t="s">
        <v>149</v>
      </c>
      <c r="C19" s="25">
        <v>301</v>
      </c>
      <c r="D19" s="68" t="s">
        <v>72</v>
      </c>
      <c r="E19" s="45" t="s">
        <v>74</v>
      </c>
      <c r="F19" s="99" t="s">
        <v>151</v>
      </c>
      <c r="G19" s="45"/>
      <c r="H19" s="45"/>
      <c r="I19" s="41">
        <f>I20</f>
        <v>2544000</v>
      </c>
    </row>
    <row r="20" spans="1:10" s="31" customFormat="1" ht="15.75" customHeight="1" x14ac:dyDescent="0.2">
      <c r="A20" s="25"/>
      <c r="B20" s="33" t="s">
        <v>31</v>
      </c>
      <c r="C20" s="25">
        <v>301</v>
      </c>
      <c r="D20" s="68" t="s">
        <v>72</v>
      </c>
      <c r="E20" s="45" t="s">
        <v>74</v>
      </c>
      <c r="F20" s="99" t="s">
        <v>152</v>
      </c>
      <c r="G20" s="45"/>
      <c r="H20" s="45"/>
      <c r="I20" s="41">
        <f>I21</f>
        <v>2544000</v>
      </c>
    </row>
    <row r="21" spans="1:10" s="31" customFormat="1" ht="30.75" customHeight="1" x14ac:dyDescent="0.2">
      <c r="A21" s="25"/>
      <c r="B21" s="42" t="s">
        <v>117</v>
      </c>
      <c r="C21" s="25">
        <v>301</v>
      </c>
      <c r="D21" s="68" t="s">
        <v>72</v>
      </c>
      <c r="E21" s="45" t="s">
        <v>74</v>
      </c>
      <c r="F21" s="99" t="s">
        <v>152</v>
      </c>
      <c r="G21" s="45"/>
      <c r="H21" s="45"/>
      <c r="I21" s="41">
        <f>I22+I27+I43</f>
        <v>2544000</v>
      </c>
    </row>
    <row r="22" spans="1:10" s="31" customFormat="1" ht="15.75" customHeight="1" x14ac:dyDescent="0.2">
      <c r="A22" s="25"/>
      <c r="B22" s="42" t="s">
        <v>27</v>
      </c>
      <c r="C22" s="25">
        <v>301</v>
      </c>
      <c r="D22" s="68" t="s">
        <v>72</v>
      </c>
      <c r="E22" s="45" t="s">
        <v>74</v>
      </c>
      <c r="F22" s="99" t="s">
        <v>152</v>
      </c>
      <c r="G22" s="45" t="s">
        <v>153</v>
      </c>
      <c r="H22" s="45" t="s">
        <v>57</v>
      </c>
      <c r="I22" s="41">
        <f>I23</f>
        <v>1720000</v>
      </c>
    </row>
    <row r="23" spans="1:10" s="31" customFormat="1" ht="27" customHeight="1" x14ac:dyDescent="0.2">
      <c r="A23" s="25"/>
      <c r="B23" s="42" t="s">
        <v>60</v>
      </c>
      <c r="C23" s="25">
        <v>301</v>
      </c>
      <c r="D23" s="68" t="s">
        <v>72</v>
      </c>
      <c r="E23" s="45" t="s">
        <v>74</v>
      </c>
      <c r="F23" s="99" t="s">
        <v>152</v>
      </c>
      <c r="G23" s="45" t="s">
        <v>110</v>
      </c>
      <c r="H23" s="45" t="s">
        <v>32</v>
      </c>
      <c r="I23" s="41">
        <f>I24</f>
        <v>1720000</v>
      </c>
    </row>
    <row r="24" spans="1:10" s="31" customFormat="1" ht="15.75" customHeight="1" x14ac:dyDescent="0.2">
      <c r="A24" s="25"/>
      <c r="B24" s="38" t="s">
        <v>118</v>
      </c>
      <c r="C24" s="25">
        <v>301</v>
      </c>
      <c r="D24" s="68" t="s">
        <v>72</v>
      </c>
      <c r="E24" s="45" t="s">
        <v>74</v>
      </c>
      <c r="F24" s="99" t="s">
        <v>152</v>
      </c>
      <c r="G24" s="45" t="s">
        <v>110</v>
      </c>
      <c r="H24" s="45"/>
      <c r="I24" s="50">
        <f>I25+I26</f>
        <v>1720000</v>
      </c>
      <c r="J24" s="69"/>
    </row>
    <row r="25" spans="1:10" s="31" customFormat="1" ht="15.75" customHeight="1" x14ac:dyDescent="0.2">
      <c r="A25" s="25"/>
      <c r="B25" s="38" t="s">
        <v>119</v>
      </c>
      <c r="C25" s="25">
        <v>301</v>
      </c>
      <c r="D25" s="68" t="s">
        <v>72</v>
      </c>
      <c r="E25" s="45" t="s">
        <v>74</v>
      </c>
      <c r="F25" s="99" t="s">
        <v>152</v>
      </c>
      <c r="G25" s="45" t="s">
        <v>109</v>
      </c>
      <c r="H25" s="45" t="s">
        <v>33</v>
      </c>
      <c r="I25" s="50">
        <v>1320000</v>
      </c>
      <c r="J25" s="70"/>
    </row>
    <row r="26" spans="1:10" s="31" customFormat="1" ht="15.75" customHeight="1" x14ac:dyDescent="0.2">
      <c r="A26" s="25"/>
      <c r="B26" s="42" t="s">
        <v>61</v>
      </c>
      <c r="C26" s="25">
        <v>301</v>
      </c>
      <c r="D26" s="68" t="s">
        <v>72</v>
      </c>
      <c r="E26" s="45" t="s">
        <v>74</v>
      </c>
      <c r="F26" s="99" t="s">
        <v>152</v>
      </c>
      <c r="G26" s="45" t="s">
        <v>148</v>
      </c>
      <c r="H26" s="45" t="s">
        <v>35</v>
      </c>
      <c r="I26" s="50">
        <v>400000</v>
      </c>
      <c r="J26" s="31">
        <f>1320000*0.302</f>
        <v>398640</v>
      </c>
    </row>
    <row r="27" spans="1:10" s="31" customFormat="1" ht="27.75" customHeight="1" x14ac:dyDescent="0.2">
      <c r="A27" s="25"/>
      <c r="B27" s="42" t="s">
        <v>120</v>
      </c>
      <c r="C27" s="25">
        <v>301</v>
      </c>
      <c r="D27" s="68" t="s">
        <v>72</v>
      </c>
      <c r="E27" s="45" t="s">
        <v>74</v>
      </c>
      <c r="F27" s="99" t="s">
        <v>152</v>
      </c>
      <c r="G27" s="45" t="s">
        <v>101</v>
      </c>
      <c r="H27" s="45"/>
      <c r="I27" s="50">
        <f>I28</f>
        <v>744000</v>
      </c>
    </row>
    <row r="28" spans="1:10" s="31" customFormat="1" ht="15.75" customHeight="1" x14ac:dyDescent="0.2">
      <c r="A28" s="25"/>
      <c r="B28" s="42" t="s">
        <v>62</v>
      </c>
      <c r="C28" s="25">
        <v>301</v>
      </c>
      <c r="D28" s="68" t="s">
        <v>72</v>
      </c>
      <c r="E28" s="45" t="s">
        <v>74</v>
      </c>
      <c r="F28" s="99" t="s">
        <v>152</v>
      </c>
      <c r="G28" s="45" t="s">
        <v>101</v>
      </c>
      <c r="H28" s="45" t="s">
        <v>36</v>
      </c>
      <c r="I28" s="41">
        <f>I29+I34</f>
        <v>744000</v>
      </c>
    </row>
    <row r="29" spans="1:10" s="31" customFormat="1" ht="30.75" customHeight="1" x14ac:dyDescent="0.2">
      <c r="A29" s="25"/>
      <c r="B29" s="42" t="s">
        <v>121</v>
      </c>
      <c r="C29" s="25">
        <v>301</v>
      </c>
      <c r="D29" s="68" t="s">
        <v>72</v>
      </c>
      <c r="E29" s="45" t="s">
        <v>74</v>
      </c>
      <c r="F29" s="99" t="s">
        <v>152</v>
      </c>
      <c r="G29" s="45" t="s">
        <v>103</v>
      </c>
      <c r="H29" s="45"/>
      <c r="I29" s="41">
        <f>I30+I31+I32+I33</f>
        <v>215000</v>
      </c>
    </row>
    <row r="30" spans="1:10" s="31" customFormat="1" ht="16.5" customHeight="1" x14ac:dyDescent="0.2">
      <c r="A30" s="25"/>
      <c r="B30" s="42" t="s">
        <v>82</v>
      </c>
      <c r="C30" s="25">
        <v>301</v>
      </c>
      <c r="D30" s="68" t="s">
        <v>72</v>
      </c>
      <c r="E30" s="45" t="s">
        <v>74</v>
      </c>
      <c r="F30" s="99" t="s">
        <v>152</v>
      </c>
      <c r="G30" s="45" t="s">
        <v>103</v>
      </c>
      <c r="H30" s="45" t="s">
        <v>37</v>
      </c>
      <c r="I30" s="50">
        <v>65000</v>
      </c>
    </row>
    <row r="31" spans="1:10" s="31" customFormat="1" ht="16.5" customHeight="1" x14ac:dyDescent="0.2">
      <c r="A31" s="25"/>
      <c r="B31" s="42" t="s">
        <v>63</v>
      </c>
      <c r="C31" s="25">
        <v>301</v>
      </c>
      <c r="D31" s="68" t="s">
        <v>72</v>
      </c>
      <c r="E31" s="45" t="s">
        <v>74</v>
      </c>
      <c r="F31" s="99" t="s">
        <v>152</v>
      </c>
      <c r="G31" s="45" t="s">
        <v>103</v>
      </c>
      <c r="H31" s="45" t="s">
        <v>40</v>
      </c>
      <c r="I31" s="50">
        <v>30000</v>
      </c>
    </row>
    <row r="32" spans="1:10" s="31" customFormat="1" ht="16.5" customHeight="1" x14ac:dyDescent="0.2">
      <c r="A32" s="25"/>
      <c r="B32" s="42" t="s">
        <v>64</v>
      </c>
      <c r="C32" s="25">
        <v>301</v>
      </c>
      <c r="D32" s="68" t="s">
        <v>72</v>
      </c>
      <c r="E32" s="45" t="s">
        <v>74</v>
      </c>
      <c r="F32" s="99" t="s">
        <v>152</v>
      </c>
      <c r="G32" s="45" t="s">
        <v>103</v>
      </c>
      <c r="H32" s="45" t="s">
        <v>41</v>
      </c>
      <c r="I32" s="50">
        <v>70000</v>
      </c>
    </row>
    <row r="33" spans="1:9" s="31" customFormat="1" ht="16.5" customHeight="1" x14ac:dyDescent="0.2">
      <c r="A33" s="25"/>
      <c r="B33" s="42" t="s">
        <v>114</v>
      </c>
      <c r="C33" s="25">
        <v>301</v>
      </c>
      <c r="D33" s="68" t="s">
        <v>72</v>
      </c>
      <c r="E33" s="45" t="s">
        <v>74</v>
      </c>
      <c r="F33" s="99" t="s">
        <v>152</v>
      </c>
      <c r="G33" s="45" t="s">
        <v>103</v>
      </c>
      <c r="H33" s="45" t="s">
        <v>115</v>
      </c>
      <c r="I33" s="50">
        <v>50000</v>
      </c>
    </row>
    <row r="34" spans="1:9" s="31" customFormat="1" ht="28.5" customHeight="1" x14ac:dyDescent="0.2">
      <c r="A34" s="25"/>
      <c r="B34" s="42" t="s">
        <v>122</v>
      </c>
      <c r="C34" s="25">
        <v>301</v>
      </c>
      <c r="D34" s="68" t="s">
        <v>72</v>
      </c>
      <c r="E34" s="45" t="s">
        <v>74</v>
      </c>
      <c r="F34" s="99" t="s">
        <v>152</v>
      </c>
      <c r="G34" s="45" t="s">
        <v>111</v>
      </c>
      <c r="H34" s="45"/>
      <c r="I34" s="50">
        <f>I35+I36+I37+I38+I39+I40</f>
        <v>529000</v>
      </c>
    </row>
    <row r="35" spans="1:9" s="31" customFormat="1" ht="21.75" customHeight="1" x14ac:dyDescent="0.2">
      <c r="A35" s="25"/>
      <c r="B35" s="42" t="s">
        <v>140</v>
      </c>
      <c r="C35" s="25">
        <v>301</v>
      </c>
      <c r="D35" s="68" t="s">
        <v>72</v>
      </c>
      <c r="E35" s="45" t="s">
        <v>74</v>
      </c>
      <c r="F35" s="99" t="s">
        <v>152</v>
      </c>
      <c r="G35" s="45" t="s">
        <v>111</v>
      </c>
      <c r="H35" s="45" t="s">
        <v>38</v>
      </c>
      <c r="I35" s="50">
        <v>180000</v>
      </c>
    </row>
    <row r="36" spans="1:9" s="31" customFormat="1" ht="18" customHeight="1" x14ac:dyDescent="0.2">
      <c r="A36" s="25"/>
      <c r="B36" s="42" t="s">
        <v>84</v>
      </c>
      <c r="C36" s="25">
        <v>301</v>
      </c>
      <c r="D36" s="68" t="s">
        <v>72</v>
      </c>
      <c r="E36" s="45" t="s">
        <v>74</v>
      </c>
      <c r="F36" s="99" t="s">
        <v>152</v>
      </c>
      <c r="G36" s="45" t="s">
        <v>111</v>
      </c>
      <c r="H36" s="45" t="s">
        <v>39</v>
      </c>
      <c r="I36" s="50">
        <v>40000</v>
      </c>
    </row>
    <row r="37" spans="1:9" s="31" customFormat="1" ht="17.25" customHeight="1" x14ac:dyDescent="0.2">
      <c r="A37" s="25"/>
      <c r="B37" s="42" t="s">
        <v>63</v>
      </c>
      <c r="C37" s="25">
        <v>301</v>
      </c>
      <c r="D37" s="68" t="s">
        <v>72</v>
      </c>
      <c r="E37" s="45" t="s">
        <v>74</v>
      </c>
      <c r="F37" s="99" t="s">
        <v>152</v>
      </c>
      <c r="G37" s="45" t="s">
        <v>111</v>
      </c>
      <c r="H37" s="45" t="s">
        <v>40</v>
      </c>
      <c r="I37" s="50">
        <v>134000</v>
      </c>
    </row>
    <row r="38" spans="1:9" s="31" customFormat="1" ht="16.5" customHeight="1" x14ac:dyDescent="0.2">
      <c r="A38" s="25"/>
      <c r="B38" s="42" t="s">
        <v>64</v>
      </c>
      <c r="C38" s="25">
        <v>302</v>
      </c>
      <c r="D38" s="68" t="s">
        <v>72</v>
      </c>
      <c r="E38" s="45" t="s">
        <v>74</v>
      </c>
      <c r="F38" s="99" t="s">
        <v>152</v>
      </c>
      <c r="G38" s="45" t="s">
        <v>111</v>
      </c>
      <c r="H38" s="45" t="s">
        <v>41</v>
      </c>
      <c r="I38" s="50">
        <v>50000</v>
      </c>
    </row>
    <row r="39" spans="1:9" s="31" customFormat="1" ht="16.5" customHeight="1" x14ac:dyDescent="0.2">
      <c r="A39" s="25"/>
      <c r="B39" s="42" t="s">
        <v>10</v>
      </c>
      <c r="C39" s="25">
        <v>301</v>
      </c>
      <c r="D39" s="68" t="s">
        <v>72</v>
      </c>
      <c r="E39" s="45" t="s">
        <v>74</v>
      </c>
      <c r="F39" s="99" t="s">
        <v>152</v>
      </c>
      <c r="G39" s="45" t="s">
        <v>111</v>
      </c>
      <c r="H39" s="45" t="s">
        <v>80</v>
      </c>
      <c r="I39" s="50">
        <v>5000</v>
      </c>
    </row>
    <row r="40" spans="1:9" s="31" customFormat="1" ht="16.5" customHeight="1" x14ac:dyDescent="0.2">
      <c r="A40" s="25"/>
      <c r="B40" s="42" t="s">
        <v>28</v>
      </c>
      <c r="C40" s="25">
        <v>301</v>
      </c>
      <c r="D40" s="68" t="s">
        <v>72</v>
      </c>
      <c r="E40" s="45" t="s">
        <v>74</v>
      </c>
      <c r="F40" s="99" t="s">
        <v>152</v>
      </c>
      <c r="G40" s="45" t="s">
        <v>101</v>
      </c>
      <c r="H40" s="45" t="s">
        <v>70</v>
      </c>
      <c r="I40" s="50">
        <f>I42+I41</f>
        <v>120000</v>
      </c>
    </row>
    <row r="41" spans="1:9" s="31" customFormat="1" ht="16.5" customHeight="1" x14ac:dyDescent="0.2">
      <c r="A41" s="25"/>
      <c r="B41" s="42" t="s">
        <v>114</v>
      </c>
      <c r="C41" s="25">
        <v>301</v>
      </c>
      <c r="D41" s="68" t="s">
        <v>72</v>
      </c>
      <c r="E41" s="45" t="s">
        <v>74</v>
      </c>
      <c r="F41" s="99" t="s">
        <v>152</v>
      </c>
      <c r="G41" s="45" t="s">
        <v>111</v>
      </c>
      <c r="H41" s="45" t="s">
        <v>115</v>
      </c>
      <c r="I41" s="50">
        <v>10000</v>
      </c>
    </row>
    <row r="42" spans="1:9" s="31" customFormat="1" ht="16.5" customHeight="1" x14ac:dyDescent="0.2">
      <c r="A42" s="25"/>
      <c r="B42" s="42" t="s">
        <v>11</v>
      </c>
      <c r="C42" s="25">
        <v>301</v>
      </c>
      <c r="D42" s="68" t="s">
        <v>72</v>
      </c>
      <c r="E42" s="45" t="s">
        <v>74</v>
      </c>
      <c r="F42" s="99" t="s">
        <v>152</v>
      </c>
      <c r="G42" s="45" t="s">
        <v>111</v>
      </c>
      <c r="H42" s="45" t="s">
        <v>81</v>
      </c>
      <c r="I42" s="50">
        <v>110000</v>
      </c>
    </row>
    <row r="43" spans="1:9" s="31" customFormat="1" ht="16.5" customHeight="1" x14ac:dyDescent="0.2">
      <c r="A43" s="25"/>
      <c r="B43" s="42" t="s">
        <v>125</v>
      </c>
      <c r="C43" s="25">
        <v>301</v>
      </c>
      <c r="D43" s="68" t="s">
        <v>72</v>
      </c>
      <c r="E43" s="45" t="s">
        <v>74</v>
      </c>
      <c r="F43" s="99" t="s">
        <v>152</v>
      </c>
      <c r="G43" s="45" t="s">
        <v>124</v>
      </c>
      <c r="H43" s="45"/>
      <c r="I43" s="50">
        <f>I44+I46</f>
        <v>80000</v>
      </c>
    </row>
    <row r="44" spans="1:9" s="31" customFormat="1" ht="28.5" customHeight="1" x14ac:dyDescent="0.2">
      <c r="A44" s="25"/>
      <c r="B44" s="42" t="s">
        <v>123</v>
      </c>
      <c r="C44" s="25">
        <v>301</v>
      </c>
      <c r="D44" s="68" t="s">
        <v>72</v>
      </c>
      <c r="E44" s="45" t="s">
        <v>74</v>
      </c>
      <c r="F44" s="99" t="s">
        <v>152</v>
      </c>
      <c r="G44" s="45" t="s">
        <v>112</v>
      </c>
      <c r="H44" s="45"/>
      <c r="I44" s="50">
        <f>I45</f>
        <v>50000</v>
      </c>
    </row>
    <row r="45" spans="1:9" s="31" customFormat="1" ht="16.5" customHeight="1" x14ac:dyDescent="0.2">
      <c r="A45" s="25"/>
      <c r="B45" s="42" t="s">
        <v>10</v>
      </c>
      <c r="C45" s="25">
        <v>301</v>
      </c>
      <c r="D45" s="68" t="s">
        <v>72</v>
      </c>
      <c r="E45" s="45" t="s">
        <v>74</v>
      </c>
      <c r="F45" s="99" t="s">
        <v>152</v>
      </c>
      <c r="G45" s="45" t="s">
        <v>112</v>
      </c>
      <c r="H45" s="45" t="s">
        <v>80</v>
      </c>
      <c r="I45" s="50">
        <v>50000</v>
      </c>
    </row>
    <row r="46" spans="1:9" s="31" customFormat="1" ht="16.5" customHeight="1" x14ac:dyDescent="0.2">
      <c r="A46" s="25"/>
      <c r="B46" s="42" t="s">
        <v>126</v>
      </c>
      <c r="C46" s="25">
        <v>301</v>
      </c>
      <c r="D46" s="68" t="s">
        <v>72</v>
      </c>
      <c r="E46" s="45" t="s">
        <v>74</v>
      </c>
      <c r="F46" s="99" t="s">
        <v>152</v>
      </c>
      <c r="G46" s="45" t="s">
        <v>113</v>
      </c>
      <c r="H46" s="45"/>
      <c r="I46" s="50">
        <f>I47</f>
        <v>30000</v>
      </c>
    </row>
    <row r="47" spans="1:9" s="31" customFormat="1" ht="16.5" customHeight="1" x14ac:dyDescent="0.2">
      <c r="A47" s="25"/>
      <c r="B47" s="42" t="s">
        <v>10</v>
      </c>
      <c r="C47" s="25">
        <v>301</v>
      </c>
      <c r="D47" s="68" t="s">
        <v>72</v>
      </c>
      <c r="E47" s="45" t="s">
        <v>74</v>
      </c>
      <c r="F47" s="99" t="s">
        <v>152</v>
      </c>
      <c r="G47" s="45" t="s">
        <v>113</v>
      </c>
      <c r="H47" s="45" t="s">
        <v>80</v>
      </c>
      <c r="I47" s="50">
        <v>30000</v>
      </c>
    </row>
    <row r="48" spans="1:9" s="31" customFormat="1" ht="5.25" customHeight="1" x14ac:dyDescent="0.2">
      <c r="A48" s="25"/>
      <c r="B48" s="42"/>
      <c r="C48" s="25"/>
      <c r="D48" s="68"/>
      <c r="E48" s="45"/>
      <c r="F48" s="99"/>
      <c r="G48" s="45"/>
      <c r="H48" s="45"/>
      <c r="I48" s="52"/>
    </row>
    <row r="49" spans="1:9" s="31" customFormat="1" ht="19.5" customHeight="1" x14ac:dyDescent="0.25">
      <c r="A49" s="25">
        <v>2</v>
      </c>
      <c r="B49" s="71" t="s">
        <v>174</v>
      </c>
      <c r="C49" s="34">
        <v>301</v>
      </c>
      <c r="D49" s="72" t="s">
        <v>72</v>
      </c>
      <c r="E49" s="73" t="s">
        <v>87</v>
      </c>
      <c r="F49" s="73"/>
      <c r="G49" s="73"/>
      <c r="H49" s="73"/>
      <c r="I49" s="123">
        <f>I52</f>
        <v>5000</v>
      </c>
    </row>
    <row r="50" spans="1:9" s="31" customFormat="1" ht="30.75" customHeight="1" x14ac:dyDescent="0.2">
      <c r="A50" s="25"/>
      <c r="B50" s="42" t="s">
        <v>158</v>
      </c>
      <c r="C50" s="25">
        <v>301</v>
      </c>
      <c r="D50" s="68" t="s">
        <v>72</v>
      </c>
      <c r="E50" s="45" t="s">
        <v>87</v>
      </c>
      <c r="F50" s="108" t="s">
        <v>157</v>
      </c>
      <c r="G50" s="40"/>
      <c r="H50" s="40"/>
      <c r="I50" s="41">
        <f t="shared" ref="I50:I55" si="0">I51</f>
        <v>5000</v>
      </c>
    </row>
    <row r="51" spans="1:9" s="31" customFormat="1" ht="19.5" customHeight="1" x14ac:dyDescent="0.2">
      <c r="A51" s="25"/>
      <c r="B51" s="42" t="s">
        <v>149</v>
      </c>
      <c r="C51" s="25">
        <v>301</v>
      </c>
      <c r="D51" s="68" t="s">
        <v>72</v>
      </c>
      <c r="E51" s="45" t="s">
        <v>87</v>
      </c>
      <c r="F51" s="108" t="s">
        <v>155</v>
      </c>
      <c r="G51" s="40"/>
      <c r="H51" s="40"/>
      <c r="I51" s="41">
        <f t="shared" si="0"/>
        <v>5000</v>
      </c>
    </row>
    <row r="52" spans="1:9" s="31" customFormat="1" ht="16.5" customHeight="1" x14ac:dyDescent="0.2">
      <c r="A52" s="25"/>
      <c r="B52" s="42" t="s">
        <v>27</v>
      </c>
      <c r="C52" s="25">
        <v>301</v>
      </c>
      <c r="D52" s="68" t="s">
        <v>72</v>
      </c>
      <c r="E52" s="45" t="s">
        <v>87</v>
      </c>
      <c r="F52" s="99" t="s">
        <v>175</v>
      </c>
      <c r="G52" s="45"/>
      <c r="H52" s="45"/>
      <c r="I52" s="50">
        <f t="shared" si="0"/>
        <v>5000</v>
      </c>
    </row>
    <row r="53" spans="1:9" s="31" customFormat="1" ht="31.5" customHeight="1" x14ac:dyDescent="0.2">
      <c r="A53" s="25"/>
      <c r="B53" s="42" t="s">
        <v>120</v>
      </c>
      <c r="C53" s="25">
        <v>301</v>
      </c>
      <c r="D53" s="68" t="s">
        <v>72</v>
      </c>
      <c r="E53" s="45" t="s">
        <v>87</v>
      </c>
      <c r="F53" s="99" t="s">
        <v>175</v>
      </c>
      <c r="G53" s="45" t="s">
        <v>101</v>
      </c>
      <c r="H53" s="45"/>
      <c r="I53" s="50">
        <f t="shared" si="0"/>
        <v>5000</v>
      </c>
    </row>
    <row r="54" spans="1:9" s="31" customFormat="1" ht="32.25" customHeight="1" x14ac:dyDescent="0.2">
      <c r="A54" s="25"/>
      <c r="B54" s="42" t="s">
        <v>122</v>
      </c>
      <c r="C54" s="25">
        <v>301</v>
      </c>
      <c r="D54" s="68" t="s">
        <v>72</v>
      </c>
      <c r="E54" s="45" t="s">
        <v>87</v>
      </c>
      <c r="F54" s="99" t="s">
        <v>175</v>
      </c>
      <c r="G54" s="45" t="s">
        <v>111</v>
      </c>
      <c r="H54" s="45"/>
      <c r="I54" s="50">
        <f t="shared" si="0"/>
        <v>5000</v>
      </c>
    </row>
    <row r="55" spans="1:9" s="31" customFormat="1" ht="17.25" customHeight="1" x14ac:dyDescent="0.2">
      <c r="A55" s="25"/>
      <c r="B55" s="42" t="s">
        <v>62</v>
      </c>
      <c r="C55" s="25">
        <v>301</v>
      </c>
      <c r="D55" s="68" t="s">
        <v>72</v>
      </c>
      <c r="E55" s="45" t="s">
        <v>87</v>
      </c>
      <c r="F55" s="99" t="s">
        <v>175</v>
      </c>
      <c r="G55" s="45" t="s">
        <v>111</v>
      </c>
      <c r="H55" s="45" t="s">
        <v>57</v>
      </c>
      <c r="I55" s="50">
        <f t="shared" si="0"/>
        <v>5000</v>
      </c>
    </row>
    <row r="56" spans="1:9" s="31" customFormat="1" ht="18.75" customHeight="1" x14ac:dyDescent="0.2">
      <c r="A56" s="25"/>
      <c r="B56" s="42" t="s">
        <v>10</v>
      </c>
      <c r="C56" s="25">
        <v>301</v>
      </c>
      <c r="D56" s="68" t="s">
        <v>72</v>
      </c>
      <c r="E56" s="45" t="s">
        <v>87</v>
      </c>
      <c r="F56" s="99" t="s">
        <v>175</v>
      </c>
      <c r="G56" s="45" t="s">
        <v>111</v>
      </c>
      <c r="H56" s="45" t="s">
        <v>80</v>
      </c>
      <c r="I56" s="50">
        <v>5000</v>
      </c>
    </row>
    <row r="57" spans="1:9" s="31" customFormat="1" ht="5.25" customHeight="1" x14ac:dyDescent="0.2">
      <c r="A57" s="25"/>
      <c r="B57" s="42"/>
      <c r="C57" s="25"/>
      <c r="D57" s="68"/>
      <c r="E57" s="45"/>
      <c r="F57" s="99"/>
      <c r="G57" s="45"/>
      <c r="H57" s="45"/>
      <c r="I57" s="52"/>
    </row>
    <row r="58" spans="1:9" s="31" customFormat="1" ht="17.25" customHeight="1" x14ac:dyDescent="0.25">
      <c r="A58" s="25">
        <v>3</v>
      </c>
      <c r="B58" s="71" t="s">
        <v>97</v>
      </c>
      <c r="C58" s="34">
        <v>301</v>
      </c>
      <c r="D58" s="72" t="s">
        <v>72</v>
      </c>
      <c r="E58" s="73" t="s">
        <v>100</v>
      </c>
      <c r="F58" s="124"/>
      <c r="G58" s="73"/>
      <c r="H58" s="73"/>
      <c r="I58" s="37">
        <f>I59</f>
        <v>2000</v>
      </c>
    </row>
    <row r="59" spans="1:9" s="31" customFormat="1" ht="15" customHeight="1" x14ac:dyDescent="0.2">
      <c r="A59" s="25"/>
      <c r="B59" s="42" t="s">
        <v>104</v>
      </c>
      <c r="C59" s="25">
        <v>301</v>
      </c>
      <c r="D59" s="68" t="s">
        <v>72</v>
      </c>
      <c r="E59" s="45" t="s">
        <v>100</v>
      </c>
      <c r="F59" s="99" t="s">
        <v>154</v>
      </c>
      <c r="G59" s="45"/>
      <c r="H59" s="45"/>
      <c r="I59" s="41">
        <f>I62</f>
        <v>2000</v>
      </c>
    </row>
    <row r="60" spans="1:9" s="31" customFormat="1" ht="15" customHeight="1" x14ac:dyDescent="0.2">
      <c r="A60" s="25"/>
      <c r="B60" s="42" t="s">
        <v>149</v>
      </c>
      <c r="C60" s="25">
        <v>301</v>
      </c>
      <c r="D60" s="68" t="s">
        <v>72</v>
      </c>
      <c r="E60" s="45" t="s">
        <v>100</v>
      </c>
      <c r="F60" s="99" t="s">
        <v>155</v>
      </c>
      <c r="G60" s="45"/>
      <c r="H60" s="45"/>
      <c r="I60" s="41">
        <f>I61</f>
        <v>2000</v>
      </c>
    </row>
    <row r="61" spans="1:9" s="31" customFormat="1" ht="15" customHeight="1" x14ac:dyDescent="0.2">
      <c r="A61" s="25"/>
      <c r="B61" s="42" t="s">
        <v>127</v>
      </c>
      <c r="C61" s="25">
        <v>301</v>
      </c>
      <c r="D61" s="43" t="s">
        <v>96</v>
      </c>
      <c r="E61" s="44" t="s">
        <v>100</v>
      </c>
      <c r="F61" s="99" t="s">
        <v>156</v>
      </c>
      <c r="G61" s="46" t="s">
        <v>108</v>
      </c>
      <c r="H61" s="45"/>
      <c r="I61" s="41">
        <f>I62</f>
        <v>2000</v>
      </c>
    </row>
    <row r="62" spans="1:9" s="31" customFormat="1" ht="15" customHeight="1" x14ac:dyDescent="0.2">
      <c r="A62" s="25"/>
      <c r="B62" s="42" t="s">
        <v>10</v>
      </c>
      <c r="C62" s="25">
        <v>301</v>
      </c>
      <c r="D62" s="43" t="s">
        <v>96</v>
      </c>
      <c r="E62" s="44" t="s">
        <v>100</v>
      </c>
      <c r="F62" s="99" t="s">
        <v>156</v>
      </c>
      <c r="G62" s="46" t="s">
        <v>108</v>
      </c>
      <c r="H62" s="47">
        <v>290</v>
      </c>
      <c r="I62" s="32">
        <v>2000</v>
      </c>
    </row>
    <row r="63" spans="1:9" s="31" customFormat="1" ht="6.75" customHeight="1" x14ac:dyDescent="0.2">
      <c r="A63" s="25"/>
      <c r="B63" s="42"/>
      <c r="C63" s="25"/>
      <c r="D63" s="43"/>
      <c r="E63" s="44"/>
      <c r="F63" s="99"/>
      <c r="G63" s="46"/>
      <c r="H63" s="47"/>
      <c r="I63" s="32"/>
    </row>
    <row r="64" spans="1:9" s="31" customFormat="1" ht="23.25" customHeight="1" x14ac:dyDescent="0.25">
      <c r="A64" s="25">
        <v>4</v>
      </c>
      <c r="B64" s="74" t="s">
        <v>45</v>
      </c>
      <c r="C64" s="34">
        <v>301</v>
      </c>
      <c r="D64" s="35" t="s">
        <v>15</v>
      </c>
      <c r="E64" s="36" t="s">
        <v>73</v>
      </c>
      <c r="F64" s="100"/>
      <c r="G64" s="36"/>
      <c r="H64" s="36"/>
      <c r="I64" s="37">
        <f>I65</f>
        <v>66900</v>
      </c>
    </row>
    <row r="65" spans="1:11" s="31" customFormat="1" ht="28.5" customHeight="1" x14ac:dyDescent="0.2">
      <c r="A65" s="25"/>
      <c r="B65" s="67" t="s">
        <v>85</v>
      </c>
      <c r="C65" s="25">
        <v>301</v>
      </c>
      <c r="D65" s="43" t="s">
        <v>15</v>
      </c>
      <c r="E65" s="44" t="s">
        <v>73</v>
      </c>
      <c r="F65" s="101" t="s">
        <v>157</v>
      </c>
      <c r="G65" s="46"/>
      <c r="H65" s="45"/>
      <c r="I65" s="41">
        <f>I67</f>
        <v>66900</v>
      </c>
    </row>
    <row r="66" spans="1:11" s="31" customFormat="1" ht="15" customHeight="1" x14ac:dyDescent="0.2">
      <c r="A66" s="25"/>
      <c r="B66" s="67" t="s">
        <v>149</v>
      </c>
      <c r="C66" s="25">
        <v>301</v>
      </c>
      <c r="D66" s="43" t="s">
        <v>15</v>
      </c>
      <c r="E66" s="44" t="s">
        <v>73</v>
      </c>
      <c r="F66" s="101" t="s">
        <v>155</v>
      </c>
      <c r="G66" s="46"/>
      <c r="H66" s="45"/>
      <c r="I66" s="41">
        <f>I67</f>
        <v>66900</v>
      </c>
    </row>
    <row r="67" spans="1:11" s="31" customFormat="1" ht="43.5" customHeight="1" x14ac:dyDescent="0.2">
      <c r="A67" s="25"/>
      <c r="B67" s="33" t="s">
        <v>78</v>
      </c>
      <c r="C67" s="25">
        <v>301</v>
      </c>
      <c r="D67" s="43" t="s">
        <v>15</v>
      </c>
      <c r="E67" s="44" t="s">
        <v>73</v>
      </c>
      <c r="F67" s="101" t="s">
        <v>180</v>
      </c>
      <c r="G67" s="46"/>
      <c r="H67" s="45"/>
      <c r="I67" s="41">
        <f>I68+I77+I73</f>
        <v>66900</v>
      </c>
    </row>
    <row r="68" spans="1:11" s="31" customFormat="1" ht="31.5" customHeight="1" x14ac:dyDescent="0.2">
      <c r="A68" s="25"/>
      <c r="B68" s="42" t="s">
        <v>117</v>
      </c>
      <c r="C68" s="25">
        <v>301</v>
      </c>
      <c r="D68" s="43" t="s">
        <v>15</v>
      </c>
      <c r="E68" s="44" t="s">
        <v>73</v>
      </c>
      <c r="F68" s="101" t="s">
        <v>180</v>
      </c>
      <c r="G68" s="46" t="s">
        <v>153</v>
      </c>
      <c r="H68" s="45"/>
      <c r="I68" s="41">
        <f>I69</f>
        <v>56000</v>
      </c>
    </row>
    <row r="69" spans="1:11" s="31" customFormat="1" ht="20.25" customHeight="1" x14ac:dyDescent="0.2">
      <c r="A69" s="25"/>
      <c r="B69" s="38" t="s">
        <v>27</v>
      </c>
      <c r="C69" s="25">
        <v>301</v>
      </c>
      <c r="D69" s="43" t="s">
        <v>15</v>
      </c>
      <c r="E69" s="44" t="s">
        <v>73</v>
      </c>
      <c r="F69" s="101" t="s">
        <v>180</v>
      </c>
      <c r="G69" s="46" t="s">
        <v>153</v>
      </c>
      <c r="H69" s="47">
        <v>200</v>
      </c>
      <c r="I69" s="50">
        <f>I70</f>
        <v>56000</v>
      </c>
    </row>
    <row r="70" spans="1:11" s="31" customFormat="1" ht="29.25" customHeight="1" x14ac:dyDescent="0.2">
      <c r="A70" s="25"/>
      <c r="B70" s="38" t="s">
        <v>60</v>
      </c>
      <c r="C70" s="25">
        <v>301</v>
      </c>
      <c r="D70" s="43" t="s">
        <v>15</v>
      </c>
      <c r="E70" s="44" t="s">
        <v>73</v>
      </c>
      <c r="F70" s="101" t="s">
        <v>180</v>
      </c>
      <c r="G70" s="46" t="s">
        <v>153</v>
      </c>
      <c r="H70" s="47">
        <v>210</v>
      </c>
      <c r="I70" s="50">
        <f>I71+I72</f>
        <v>56000</v>
      </c>
    </row>
    <row r="71" spans="1:11" s="31" customFormat="1" ht="18" customHeight="1" x14ac:dyDescent="0.2">
      <c r="A71" s="25"/>
      <c r="B71" s="38" t="s">
        <v>46</v>
      </c>
      <c r="C71" s="25">
        <v>301</v>
      </c>
      <c r="D71" s="43" t="s">
        <v>15</v>
      </c>
      <c r="E71" s="44" t="s">
        <v>73</v>
      </c>
      <c r="F71" s="101" t="s">
        <v>180</v>
      </c>
      <c r="G71" s="46" t="s">
        <v>109</v>
      </c>
      <c r="H71" s="47">
        <v>211</v>
      </c>
      <c r="I71" s="50">
        <v>43000</v>
      </c>
    </row>
    <row r="72" spans="1:11" s="31" customFormat="1" ht="19.5" customHeight="1" x14ac:dyDescent="0.2">
      <c r="A72" s="25"/>
      <c r="B72" s="38" t="s">
        <v>47</v>
      </c>
      <c r="C72" s="25">
        <v>301</v>
      </c>
      <c r="D72" s="43" t="s">
        <v>15</v>
      </c>
      <c r="E72" s="44" t="s">
        <v>73</v>
      </c>
      <c r="F72" s="101" t="s">
        <v>180</v>
      </c>
      <c r="G72" s="46" t="s">
        <v>148</v>
      </c>
      <c r="H72" s="47">
        <v>213</v>
      </c>
      <c r="I72" s="50">
        <v>13000</v>
      </c>
    </row>
    <row r="73" spans="1:11" s="31" customFormat="1" ht="28.5" customHeight="1" x14ac:dyDescent="0.2">
      <c r="A73" s="25"/>
      <c r="B73" s="42" t="s">
        <v>120</v>
      </c>
      <c r="C73" s="25">
        <v>301</v>
      </c>
      <c r="D73" s="43" t="s">
        <v>15</v>
      </c>
      <c r="E73" s="44" t="s">
        <v>73</v>
      </c>
      <c r="F73" s="101" t="s">
        <v>180</v>
      </c>
      <c r="G73" s="46" t="s">
        <v>101</v>
      </c>
      <c r="H73" s="125"/>
      <c r="I73" s="50">
        <f>I74</f>
        <v>9000</v>
      </c>
    </row>
    <row r="74" spans="1:11" s="31" customFormat="1" ht="15.75" customHeight="1" x14ac:dyDescent="0.2">
      <c r="A74" s="25"/>
      <c r="B74" s="42" t="s">
        <v>122</v>
      </c>
      <c r="C74" s="25">
        <v>301</v>
      </c>
      <c r="D74" s="43" t="s">
        <v>15</v>
      </c>
      <c r="E74" s="44" t="s">
        <v>73</v>
      </c>
      <c r="F74" s="101" t="s">
        <v>180</v>
      </c>
      <c r="G74" s="46" t="s">
        <v>111</v>
      </c>
      <c r="H74" s="125"/>
      <c r="I74" s="50">
        <f>I75</f>
        <v>9000</v>
      </c>
    </row>
    <row r="75" spans="1:11" s="31" customFormat="1" ht="13.5" customHeight="1" x14ac:dyDescent="0.2">
      <c r="A75" s="25"/>
      <c r="B75" s="42" t="s">
        <v>62</v>
      </c>
      <c r="C75" s="25">
        <v>301</v>
      </c>
      <c r="D75" s="43" t="s">
        <v>15</v>
      </c>
      <c r="E75" s="44" t="s">
        <v>73</v>
      </c>
      <c r="F75" s="101" t="s">
        <v>180</v>
      </c>
      <c r="G75" s="46" t="s">
        <v>111</v>
      </c>
      <c r="H75" s="125" t="s">
        <v>36</v>
      </c>
      <c r="I75" s="50">
        <f>I76</f>
        <v>9000</v>
      </c>
    </row>
    <row r="76" spans="1:11" s="31" customFormat="1" ht="15" customHeight="1" x14ac:dyDescent="0.2">
      <c r="A76" s="25"/>
      <c r="B76" s="42" t="s">
        <v>83</v>
      </c>
      <c r="C76" s="25">
        <v>301</v>
      </c>
      <c r="D76" s="43" t="s">
        <v>15</v>
      </c>
      <c r="E76" s="44" t="s">
        <v>73</v>
      </c>
      <c r="F76" s="101" t="s">
        <v>180</v>
      </c>
      <c r="G76" s="46" t="s">
        <v>111</v>
      </c>
      <c r="H76" s="45" t="s">
        <v>38</v>
      </c>
      <c r="I76" s="50">
        <v>9000</v>
      </c>
    </row>
    <row r="77" spans="1:11" s="31" customFormat="1" ht="14.25" customHeight="1" x14ac:dyDescent="0.2">
      <c r="A77" s="25"/>
      <c r="B77" s="38" t="s">
        <v>28</v>
      </c>
      <c r="C77" s="25">
        <v>301</v>
      </c>
      <c r="D77" s="43" t="s">
        <v>15</v>
      </c>
      <c r="E77" s="44" t="s">
        <v>73</v>
      </c>
      <c r="F77" s="101" t="s">
        <v>180</v>
      </c>
      <c r="G77" s="46" t="s">
        <v>101</v>
      </c>
      <c r="H77" s="47">
        <v>300</v>
      </c>
      <c r="I77" s="50">
        <f>I78</f>
        <v>1900</v>
      </c>
    </row>
    <row r="78" spans="1:11" s="31" customFormat="1" ht="15.75" customHeight="1" x14ac:dyDescent="0.2">
      <c r="A78" s="25"/>
      <c r="B78" s="38" t="s">
        <v>48</v>
      </c>
      <c r="C78" s="25">
        <v>301</v>
      </c>
      <c r="D78" s="43" t="s">
        <v>15</v>
      </c>
      <c r="E78" s="44" t="s">
        <v>73</v>
      </c>
      <c r="F78" s="101" t="s">
        <v>180</v>
      </c>
      <c r="G78" s="46" t="s">
        <v>111</v>
      </c>
      <c r="H78" s="47">
        <v>340</v>
      </c>
      <c r="I78" s="32">
        <v>1900</v>
      </c>
    </row>
    <row r="79" spans="1:11" s="31" customFormat="1" ht="9" customHeight="1" x14ac:dyDescent="0.2">
      <c r="A79" s="25"/>
      <c r="B79" s="38"/>
      <c r="C79" s="25"/>
      <c r="D79" s="43"/>
      <c r="E79" s="44"/>
      <c r="F79" s="101"/>
      <c r="G79" s="46"/>
      <c r="H79" s="47"/>
      <c r="I79" s="51"/>
    </row>
    <row r="80" spans="1:11" s="31" customFormat="1" ht="66" customHeight="1" x14ac:dyDescent="0.25">
      <c r="A80" s="25">
        <v>5</v>
      </c>
      <c r="B80" s="126" t="s">
        <v>188</v>
      </c>
      <c r="C80" s="34">
        <v>301</v>
      </c>
      <c r="D80" s="75" t="s">
        <v>73</v>
      </c>
      <c r="E80" s="76" t="s">
        <v>15</v>
      </c>
      <c r="F80" s="111"/>
      <c r="G80" s="77"/>
      <c r="H80" s="127"/>
      <c r="I80" s="128">
        <f>I81</f>
        <v>35000</v>
      </c>
      <c r="K80" s="113"/>
    </row>
    <row r="81" spans="1:9" s="31" customFormat="1" ht="31.5" customHeight="1" x14ac:dyDescent="0.2">
      <c r="A81" s="25"/>
      <c r="B81" s="129" t="s">
        <v>120</v>
      </c>
      <c r="C81" s="48">
        <v>301</v>
      </c>
      <c r="D81" s="130" t="s">
        <v>73</v>
      </c>
      <c r="E81" s="131" t="s">
        <v>15</v>
      </c>
      <c r="F81" s="132" t="s">
        <v>178</v>
      </c>
      <c r="G81" s="133" t="s">
        <v>101</v>
      </c>
      <c r="H81" s="134"/>
      <c r="I81" s="135">
        <f t="shared" ref="I81:I83" si="1">I82</f>
        <v>35000</v>
      </c>
    </row>
    <row r="82" spans="1:9" s="31" customFormat="1" ht="32.25" customHeight="1" x14ac:dyDescent="0.2">
      <c r="A82" s="25"/>
      <c r="B82" s="136" t="s">
        <v>122</v>
      </c>
      <c r="C82" s="48">
        <v>301</v>
      </c>
      <c r="D82" s="130" t="s">
        <v>73</v>
      </c>
      <c r="E82" s="131" t="s">
        <v>15</v>
      </c>
      <c r="F82" s="132" t="s">
        <v>178</v>
      </c>
      <c r="G82" s="133" t="s">
        <v>111</v>
      </c>
      <c r="H82" s="134"/>
      <c r="I82" s="135">
        <f>I83+I85</f>
        <v>35000</v>
      </c>
    </row>
    <row r="83" spans="1:9" s="31" customFormat="1" ht="15.75" customHeight="1" x14ac:dyDescent="0.2">
      <c r="A83" s="25"/>
      <c r="B83" s="42" t="s">
        <v>62</v>
      </c>
      <c r="C83" s="25">
        <v>301</v>
      </c>
      <c r="D83" s="43" t="s">
        <v>73</v>
      </c>
      <c r="E83" s="44" t="s">
        <v>15</v>
      </c>
      <c r="F83" s="101" t="s">
        <v>178</v>
      </c>
      <c r="G83" s="46" t="s">
        <v>111</v>
      </c>
      <c r="H83" s="47">
        <v>220</v>
      </c>
      <c r="I83" s="32">
        <f t="shared" si="1"/>
        <v>30000</v>
      </c>
    </row>
    <row r="84" spans="1:9" s="31" customFormat="1" ht="19.5" customHeight="1" x14ac:dyDescent="0.2">
      <c r="A84" s="25"/>
      <c r="B84" s="42" t="s">
        <v>64</v>
      </c>
      <c r="C84" s="25">
        <v>301</v>
      </c>
      <c r="D84" s="43" t="s">
        <v>73</v>
      </c>
      <c r="E84" s="44" t="s">
        <v>15</v>
      </c>
      <c r="F84" s="101" t="s">
        <v>178</v>
      </c>
      <c r="G84" s="46" t="s">
        <v>111</v>
      </c>
      <c r="H84" s="47">
        <v>226</v>
      </c>
      <c r="I84" s="32">
        <v>30000</v>
      </c>
    </row>
    <row r="85" spans="1:9" s="31" customFormat="1" ht="22.5" customHeight="1" x14ac:dyDescent="0.2">
      <c r="A85" s="25"/>
      <c r="B85" s="137" t="s">
        <v>28</v>
      </c>
      <c r="C85" s="138" t="s">
        <v>98</v>
      </c>
      <c r="D85" s="139" t="s">
        <v>73</v>
      </c>
      <c r="E85" s="139" t="s">
        <v>15</v>
      </c>
      <c r="F85" s="101" t="s">
        <v>178</v>
      </c>
      <c r="G85" s="139" t="s">
        <v>101</v>
      </c>
      <c r="H85" s="139" t="s">
        <v>70</v>
      </c>
      <c r="I85" s="32">
        <f>I86</f>
        <v>5000</v>
      </c>
    </row>
    <row r="86" spans="1:9" s="31" customFormat="1" ht="15.75" customHeight="1" x14ac:dyDescent="0.2">
      <c r="A86" s="25"/>
      <c r="B86" s="137" t="s">
        <v>11</v>
      </c>
      <c r="C86" s="138" t="s">
        <v>98</v>
      </c>
      <c r="D86" s="139" t="s">
        <v>73</v>
      </c>
      <c r="E86" s="139" t="s">
        <v>15</v>
      </c>
      <c r="F86" s="101" t="s">
        <v>178</v>
      </c>
      <c r="G86" s="139" t="s">
        <v>111</v>
      </c>
      <c r="H86" s="139" t="s">
        <v>81</v>
      </c>
      <c r="I86" s="32">
        <v>5000</v>
      </c>
    </row>
    <row r="87" spans="1:9" s="31" customFormat="1" ht="9" customHeight="1" x14ac:dyDescent="0.2">
      <c r="A87" s="25"/>
      <c r="B87" s="38"/>
      <c r="C87" s="25"/>
      <c r="D87" s="43"/>
      <c r="E87" s="44"/>
      <c r="F87" s="101"/>
      <c r="G87" s="46"/>
      <c r="H87" s="47"/>
      <c r="I87" s="51"/>
    </row>
    <row r="88" spans="1:9" s="31" customFormat="1" ht="30" customHeight="1" x14ac:dyDescent="0.25">
      <c r="A88" s="140">
        <v>6</v>
      </c>
      <c r="B88" s="141" t="s">
        <v>137</v>
      </c>
      <c r="C88" s="142" t="s">
        <v>98</v>
      </c>
      <c r="D88" s="143" t="s">
        <v>73</v>
      </c>
      <c r="E88" s="143" t="s">
        <v>74</v>
      </c>
      <c r="F88" s="144"/>
      <c r="G88" s="143"/>
      <c r="H88" s="143"/>
      <c r="I88" s="145">
        <f>I91</f>
        <v>4800</v>
      </c>
    </row>
    <row r="89" spans="1:9" s="31" customFormat="1" ht="32.25" customHeight="1" x14ac:dyDescent="0.25">
      <c r="A89" s="140"/>
      <c r="B89" s="42" t="s">
        <v>158</v>
      </c>
      <c r="C89" s="138" t="s">
        <v>98</v>
      </c>
      <c r="D89" s="139" t="s">
        <v>73</v>
      </c>
      <c r="E89" s="143" t="s">
        <v>74</v>
      </c>
      <c r="F89" s="144" t="s">
        <v>157</v>
      </c>
      <c r="G89" s="143"/>
      <c r="H89" s="143"/>
      <c r="I89" s="145">
        <f>I90</f>
        <v>4800</v>
      </c>
    </row>
    <row r="90" spans="1:9" s="31" customFormat="1" ht="17.25" customHeight="1" x14ac:dyDescent="0.25">
      <c r="A90" s="140"/>
      <c r="B90" s="42" t="s">
        <v>149</v>
      </c>
      <c r="C90" s="138" t="s">
        <v>98</v>
      </c>
      <c r="D90" s="139" t="s">
        <v>73</v>
      </c>
      <c r="E90" s="143" t="s">
        <v>74</v>
      </c>
      <c r="F90" s="144" t="s">
        <v>155</v>
      </c>
      <c r="G90" s="143"/>
      <c r="H90" s="143"/>
      <c r="I90" s="145">
        <f>I91</f>
        <v>4800</v>
      </c>
    </row>
    <row r="91" spans="1:9" s="31" customFormat="1" ht="15.75" customHeight="1" x14ac:dyDescent="0.2">
      <c r="A91" s="140"/>
      <c r="B91" s="146" t="s">
        <v>136</v>
      </c>
      <c r="C91" s="138" t="s">
        <v>98</v>
      </c>
      <c r="D91" s="139" t="s">
        <v>73</v>
      </c>
      <c r="E91" s="139" t="s">
        <v>74</v>
      </c>
      <c r="F91" s="147" t="s">
        <v>179</v>
      </c>
      <c r="G91" s="139"/>
      <c r="H91" s="139"/>
      <c r="I91" s="148">
        <f>I92</f>
        <v>4800</v>
      </c>
    </row>
    <row r="92" spans="1:9" s="31" customFormat="1" ht="35.25" customHeight="1" x14ac:dyDescent="0.2">
      <c r="A92" s="140"/>
      <c r="B92" s="149" t="s">
        <v>135</v>
      </c>
      <c r="C92" s="138" t="s">
        <v>98</v>
      </c>
      <c r="D92" s="139" t="s">
        <v>73</v>
      </c>
      <c r="E92" s="139" t="s">
        <v>74</v>
      </c>
      <c r="F92" s="147" t="s">
        <v>179</v>
      </c>
      <c r="G92" s="139"/>
      <c r="H92" s="139"/>
      <c r="I92" s="148">
        <f>I93</f>
        <v>4800</v>
      </c>
    </row>
    <row r="93" spans="1:9" s="31" customFormat="1" ht="21.75" customHeight="1" x14ac:dyDescent="0.2">
      <c r="A93" s="140"/>
      <c r="B93" s="146" t="s">
        <v>86</v>
      </c>
      <c r="C93" s="138" t="s">
        <v>98</v>
      </c>
      <c r="D93" s="139" t="s">
        <v>73</v>
      </c>
      <c r="E93" s="139" t="s">
        <v>74</v>
      </c>
      <c r="F93" s="147" t="s">
        <v>179</v>
      </c>
      <c r="G93" s="139"/>
      <c r="H93" s="139"/>
      <c r="I93" s="148">
        <f>I95</f>
        <v>4800</v>
      </c>
    </row>
    <row r="94" spans="1:9" s="31" customFormat="1" ht="34.5" customHeight="1" x14ac:dyDescent="0.2">
      <c r="A94" s="140"/>
      <c r="B94" s="150" t="s">
        <v>120</v>
      </c>
      <c r="C94" s="138" t="s">
        <v>98</v>
      </c>
      <c r="D94" s="139" t="s">
        <v>73</v>
      </c>
      <c r="E94" s="139" t="s">
        <v>74</v>
      </c>
      <c r="F94" s="147" t="s">
        <v>179</v>
      </c>
      <c r="G94" s="139" t="s">
        <v>101</v>
      </c>
      <c r="H94" s="139"/>
      <c r="I94" s="148">
        <f>I95</f>
        <v>4800</v>
      </c>
    </row>
    <row r="95" spans="1:9" s="31" customFormat="1" ht="19.5" customHeight="1" x14ac:dyDescent="0.2">
      <c r="A95" s="140"/>
      <c r="B95" s="137" t="s">
        <v>28</v>
      </c>
      <c r="C95" s="138" t="s">
        <v>98</v>
      </c>
      <c r="D95" s="139" t="s">
        <v>73</v>
      </c>
      <c r="E95" s="139" t="s">
        <v>74</v>
      </c>
      <c r="F95" s="147" t="s">
        <v>179</v>
      </c>
      <c r="G95" s="139" t="s">
        <v>101</v>
      </c>
      <c r="H95" s="139" t="s">
        <v>70</v>
      </c>
      <c r="I95" s="148">
        <f>I96</f>
        <v>4800</v>
      </c>
    </row>
    <row r="96" spans="1:9" s="31" customFormat="1" ht="21" customHeight="1" x14ac:dyDescent="0.2">
      <c r="A96" s="140"/>
      <c r="B96" s="137" t="s">
        <v>11</v>
      </c>
      <c r="C96" s="138" t="s">
        <v>98</v>
      </c>
      <c r="D96" s="139" t="s">
        <v>73</v>
      </c>
      <c r="E96" s="139" t="s">
        <v>74</v>
      </c>
      <c r="F96" s="147" t="s">
        <v>179</v>
      </c>
      <c r="G96" s="139" t="s">
        <v>111</v>
      </c>
      <c r="H96" s="139" t="s">
        <v>81</v>
      </c>
      <c r="I96" s="148">
        <v>4800</v>
      </c>
    </row>
    <row r="97" spans="1:9" s="31" customFormat="1" ht="8.25" customHeight="1" x14ac:dyDescent="0.2">
      <c r="A97" s="25"/>
      <c r="B97" s="38"/>
      <c r="C97" s="25"/>
      <c r="D97" s="43"/>
      <c r="E97" s="44"/>
      <c r="F97" s="101"/>
      <c r="G97" s="46"/>
      <c r="H97" s="47"/>
      <c r="I97" s="51"/>
    </row>
    <row r="98" spans="1:9" s="31" customFormat="1" ht="22.5" customHeight="1" x14ac:dyDescent="0.25">
      <c r="A98" s="25">
        <v>7</v>
      </c>
      <c r="B98" s="74" t="s">
        <v>184</v>
      </c>
      <c r="C98" s="34">
        <v>301</v>
      </c>
      <c r="D98" s="75" t="s">
        <v>75</v>
      </c>
      <c r="E98" s="76" t="s">
        <v>72</v>
      </c>
      <c r="F98" s="111" t="s">
        <v>157</v>
      </c>
      <c r="G98" s="77"/>
      <c r="H98" s="112"/>
      <c r="I98" s="128">
        <f t="shared" ref="I98:I104" si="2">I99</f>
        <v>21000</v>
      </c>
    </row>
    <row r="99" spans="1:9" s="31" customFormat="1" ht="33" customHeight="1" x14ac:dyDescent="0.2">
      <c r="A99" s="25"/>
      <c r="B99" s="42" t="s">
        <v>158</v>
      </c>
      <c r="C99" s="25">
        <v>301</v>
      </c>
      <c r="D99" s="43" t="s">
        <v>75</v>
      </c>
      <c r="E99" s="44" t="s">
        <v>72</v>
      </c>
      <c r="F99" s="101" t="s">
        <v>155</v>
      </c>
      <c r="G99" s="46"/>
      <c r="H99" s="47"/>
      <c r="I99" s="32">
        <f t="shared" si="2"/>
        <v>21000</v>
      </c>
    </row>
    <row r="100" spans="1:9" s="31" customFormat="1" ht="20.25" customHeight="1" x14ac:dyDescent="0.2">
      <c r="A100" s="25"/>
      <c r="B100" s="42" t="s">
        <v>149</v>
      </c>
      <c r="C100" s="25">
        <v>301</v>
      </c>
      <c r="D100" s="43" t="s">
        <v>75</v>
      </c>
      <c r="E100" s="44" t="s">
        <v>72</v>
      </c>
      <c r="F100" s="101" t="s">
        <v>185</v>
      </c>
      <c r="G100" s="46"/>
      <c r="H100" s="47"/>
      <c r="I100" s="32">
        <f t="shared" si="2"/>
        <v>21000</v>
      </c>
    </row>
    <row r="101" spans="1:9" s="31" customFormat="1" ht="34.5" customHeight="1" x14ac:dyDescent="0.2">
      <c r="A101" s="25"/>
      <c r="B101" s="42" t="s">
        <v>120</v>
      </c>
      <c r="C101" s="25">
        <v>301</v>
      </c>
      <c r="D101" s="43" t="s">
        <v>75</v>
      </c>
      <c r="E101" s="44" t="s">
        <v>72</v>
      </c>
      <c r="F101" s="101" t="s">
        <v>185</v>
      </c>
      <c r="G101" s="46"/>
      <c r="H101" s="47"/>
      <c r="I101" s="32">
        <f t="shared" si="2"/>
        <v>21000</v>
      </c>
    </row>
    <row r="102" spans="1:9" s="31" customFormat="1" ht="33" customHeight="1" x14ac:dyDescent="0.2">
      <c r="A102" s="25"/>
      <c r="B102" s="42" t="s">
        <v>122</v>
      </c>
      <c r="C102" s="25">
        <v>301</v>
      </c>
      <c r="D102" s="43" t="s">
        <v>75</v>
      </c>
      <c r="E102" s="44" t="s">
        <v>72</v>
      </c>
      <c r="F102" s="101" t="s">
        <v>185</v>
      </c>
      <c r="G102" s="46"/>
      <c r="H102" s="47"/>
      <c r="I102" s="32">
        <f t="shared" si="2"/>
        <v>21000</v>
      </c>
    </row>
    <row r="103" spans="1:9" s="31" customFormat="1" ht="22.5" customHeight="1" x14ac:dyDescent="0.2">
      <c r="A103" s="25"/>
      <c r="B103" s="42" t="s">
        <v>27</v>
      </c>
      <c r="C103" s="25">
        <v>301</v>
      </c>
      <c r="D103" s="43" t="s">
        <v>75</v>
      </c>
      <c r="E103" s="44" t="s">
        <v>72</v>
      </c>
      <c r="F103" s="101" t="s">
        <v>185</v>
      </c>
      <c r="G103" s="46"/>
      <c r="H103" s="47"/>
      <c r="I103" s="32">
        <f t="shared" si="2"/>
        <v>21000</v>
      </c>
    </row>
    <row r="104" spans="1:9" s="31" customFormat="1" ht="21" customHeight="1" x14ac:dyDescent="0.2">
      <c r="A104" s="25"/>
      <c r="B104" s="42" t="s">
        <v>62</v>
      </c>
      <c r="C104" s="25">
        <v>301</v>
      </c>
      <c r="D104" s="43" t="s">
        <v>75</v>
      </c>
      <c r="E104" s="44" t="s">
        <v>72</v>
      </c>
      <c r="F104" s="101" t="s">
        <v>185</v>
      </c>
      <c r="G104" s="46"/>
      <c r="H104" s="47"/>
      <c r="I104" s="32">
        <f t="shared" si="2"/>
        <v>21000</v>
      </c>
    </row>
    <row r="105" spans="1:9" s="31" customFormat="1" ht="22.5" customHeight="1" x14ac:dyDescent="0.2">
      <c r="A105" s="25"/>
      <c r="B105" s="42" t="s">
        <v>63</v>
      </c>
      <c r="C105" s="25">
        <v>301</v>
      </c>
      <c r="D105" s="43" t="s">
        <v>75</v>
      </c>
      <c r="E105" s="44" t="s">
        <v>72</v>
      </c>
      <c r="F105" s="101" t="s">
        <v>185</v>
      </c>
      <c r="G105" s="46" t="s">
        <v>111</v>
      </c>
      <c r="H105" s="47">
        <v>225</v>
      </c>
      <c r="I105" s="32">
        <v>21000</v>
      </c>
    </row>
    <row r="106" spans="1:9" s="31" customFormat="1" ht="6" customHeight="1" x14ac:dyDescent="0.2">
      <c r="A106" s="25"/>
      <c r="B106" s="42"/>
      <c r="C106" s="25"/>
      <c r="D106" s="43"/>
      <c r="E106" s="44"/>
      <c r="F106" s="101"/>
      <c r="G106" s="46"/>
      <c r="H106" s="47"/>
      <c r="I106" s="51"/>
    </row>
    <row r="107" spans="1:9" s="31" customFormat="1" ht="27.75" customHeight="1" x14ac:dyDescent="0.25">
      <c r="A107" s="25">
        <v>8</v>
      </c>
      <c r="B107" s="74" t="s">
        <v>102</v>
      </c>
      <c r="C107" s="34">
        <v>301</v>
      </c>
      <c r="D107" s="75" t="s">
        <v>75</v>
      </c>
      <c r="E107" s="76" t="s">
        <v>15</v>
      </c>
      <c r="F107" s="124"/>
      <c r="G107" s="77"/>
      <c r="H107" s="127"/>
      <c r="I107" s="128">
        <f>I108+I116</f>
        <v>115000</v>
      </c>
    </row>
    <row r="108" spans="1:9" s="31" customFormat="1" ht="100.5" customHeight="1" x14ac:dyDescent="0.25">
      <c r="A108" s="25"/>
      <c r="B108" s="71" t="s">
        <v>183</v>
      </c>
      <c r="C108" s="25">
        <v>301</v>
      </c>
      <c r="D108" s="45" t="s">
        <v>75</v>
      </c>
      <c r="E108" s="45" t="s">
        <v>15</v>
      </c>
      <c r="F108" s="99" t="s">
        <v>181</v>
      </c>
      <c r="G108" s="46"/>
      <c r="H108" s="125"/>
      <c r="I108" s="32">
        <f t="shared" ref="I108:I112" si="3">I109</f>
        <v>110000</v>
      </c>
    </row>
    <row r="109" spans="1:9" s="31" customFormat="1" ht="33.75" customHeight="1" x14ac:dyDescent="0.25">
      <c r="A109" s="25"/>
      <c r="B109" s="151" t="s">
        <v>145</v>
      </c>
      <c r="C109" s="25">
        <v>301</v>
      </c>
      <c r="D109" s="45" t="s">
        <v>75</v>
      </c>
      <c r="E109" s="45" t="s">
        <v>15</v>
      </c>
      <c r="F109" s="108" t="s">
        <v>182</v>
      </c>
      <c r="G109" s="77"/>
      <c r="H109" s="127"/>
      <c r="I109" s="128">
        <f t="shared" si="3"/>
        <v>110000</v>
      </c>
    </row>
    <row r="110" spans="1:9" s="31" customFormat="1" ht="29.25" customHeight="1" x14ac:dyDescent="0.2">
      <c r="A110" s="25"/>
      <c r="B110" s="42" t="s">
        <v>120</v>
      </c>
      <c r="C110" s="25">
        <v>301</v>
      </c>
      <c r="D110" s="45" t="s">
        <v>75</v>
      </c>
      <c r="E110" s="45" t="s">
        <v>15</v>
      </c>
      <c r="F110" s="108" t="s">
        <v>182</v>
      </c>
      <c r="G110" s="46" t="s">
        <v>101</v>
      </c>
      <c r="H110" s="125"/>
      <c r="I110" s="32">
        <f t="shared" si="3"/>
        <v>110000</v>
      </c>
    </row>
    <row r="111" spans="1:9" s="31" customFormat="1" ht="33.75" customHeight="1" x14ac:dyDescent="0.2">
      <c r="A111" s="25"/>
      <c r="B111" s="42" t="s">
        <v>122</v>
      </c>
      <c r="C111" s="25">
        <v>301</v>
      </c>
      <c r="D111" s="45" t="s">
        <v>75</v>
      </c>
      <c r="E111" s="45" t="s">
        <v>15</v>
      </c>
      <c r="F111" s="108" t="s">
        <v>182</v>
      </c>
      <c r="G111" s="46" t="s">
        <v>111</v>
      </c>
      <c r="H111" s="125"/>
      <c r="I111" s="32">
        <f t="shared" si="3"/>
        <v>110000</v>
      </c>
    </row>
    <row r="112" spans="1:9" s="31" customFormat="1" ht="18" customHeight="1" x14ac:dyDescent="0.2">
      <c r="A112" s="25"/>
      <c r="B112" s="42" t="s">
        <v>27</v>
      </c>
      <c r="C112" s="25">
        <v>301</v>
      </c>
      <c r="D112" s="45" t="s">
        <v>75</v>
      </c>
      <c r="E112" s="45" t="s">
        <v>15</v>
      </c>
      <c r="F112" s="108" t="s">
        <v>182</v>
      </c>
      <c r="G112" s="46" t="s">
        <v>111</v>
      </c>
      <c r="H112" s="125" t="s">
        <v>57</v>
      </c>
      <c r="I112" s="32">
        <f t="shared" si="3"/>
        <v>110000</v>
      </c>
    </row>
    <row r="113" spans="1:9" s="31" customFormat="1" ht="25.5" customHeight="1" x14ac:dyDescent="0.2">
      <c r="A113" s="25"/>
      <c r="B113" s="42" t="s">
        <v>62</v>
      </c>
      <c r="C113" s="25">
        <v>301</v>
      </c>
      <c r="D113" s="45" t="s">
        <v>75</v>
      </c>
      <c r="E113" s="45" t="s">
        <v>15</v>
      </c>
      <c r="F113" s="108" t="s">
        <v>182</v>
      </c>
      <c r="G113" s="46" t="s">
        <v>111</v>
      </c>
      <c r="H113" s="125" t="s">
        <v>36</v>
      </c>
      <c r="I113" s="32">
        <f>I114+I115</f>
        <v>110000</v>
      </c>
    </row>
    <row r="114" spans="1:9" s="31" customFormat="1" ht="21.75" customHeight="1" x14ac:dyDescent="0.2">
      <c r="A114" s="25"/>
      <c r="B114" s="42" t="s">
        <v>63</v>
      </c>
      <c r="C114" s="25">
        <v>301</v>
      </c>
      <c r="D114" s="45" t="s">
        <v>75</v>
      </c>
      <c r="E114" s="45" t="s">
        <v>15</v>
      </c>
      <c r="F114" s="108" t="s">
        <v>182</v>
      </c>
      <c r="G114" s="46" t="s">
        <v>111</v>
      </c>
      <c r="H114" s="125" t="s">
        <v>40</v>
      </c>
      <c r="I114" s="32">
        <v>100000</v>
      </c>
    </row>
    <row r="115" spans="1:9" s="31" customFormat="1" ht="22.5" customHeight="1" x14ac:dyDescent="0.2">
      <c r="A115" s="25"/>
      <c r="B115" s="42" t="s">
        <v>10</v>
      </c>
      <c r="C115" s="25">
        <v>301</v>
      </c>
      <c r="D115" s="45" t="s">
        <v>75</v>
      </c>
      <c r="E115" s="45" t="s">
        <v>15</v>
      </c>
      <c r="F115" s="108" t="s">
        <v>182</v>
      </c>
      <c r="G115" s="46" t="s">
        <v>111</v>
      </c>
      <c r="H115" s="125" t="s">
        <v>41</v>
      </c>
      <c r="I115" s="32">
        <v>10000</v>
      </c>
    </row>
    <row r="116" spans="1:9" s="31" customFormat="1" ht="84.75" customHeight="1" x14ac:dyDescent="0.25">
      <c r="A116" s="25">
        <v>9</v>
      </c>
      <c r="B116" s="151" t="s">
        <v>191</v>
      </c>
      <c r="C116" s="34">
        <v>301</v>
      </c>
      <c r="D116" s="36" t="s">
        <v>75</v>
      </c>
      <c r="E116" s="36" t="s">
        <v>15</v>
      </c>
      <c r="F116" s="100"/>
      <c r="G116" s="36"/>
      <c r="H116" s="36"/>
      <c r="I116" s="37">
        <f>I121</f>
        <v>5000</v>
      </c>
    </row>
    <row r="117" spans="1:9" s="31" customFormat="1" ht="30.75" customHeight="1" x14ac:dyDescent="0.2">
      <c r="A117" s="25"/>
      <c r="B117" s="151" t="s">
        <v>141</v>
      </c>
      <c r="C117" s="25">
        <v>301</v>
      </c>
      <c r="D117" s="45" t="s">
        <v>75</v>
      </c>
      <c r="E117" s="45" t="s">
        <v>15</v>
      </c>
      <c r="F117" s="108" t="s">
        <v>181</v>
      </c>
      <c r="G117" s="40"/>
      <c r="H117" s="40"/>
      <c r="I117" s="41">
        <f>I118</f>
        <v>5000</v>
      </c>
    </row>
    <row r="118" spans="1:9" s="31" customFormat="1" ht="27.75" customHeight="1" x14ac:dyDescent="0.2">
      <c r="A118" s="25"/>
      <c r="B118" s="42" t="s">
        <v>120</v>
      </c>
      <c r="C118" s="25">
        <v>301</v>
      </c>
      <c r="D118" s="45" t="s">
        <v>75</v>
      </c>
      <c r="E118" s="45" t="s">
        <v>15</v>
      </c>
      <c r="F118" s="99" t="s">
        <v>192</v>
      </c>
      <c r="G118" s="40" t="s">
        <v>101</v>
      </c>
      <c r="H118" s="40" t="s">
        <v>43</v>
      </c>
      <c r="I118" s="41">
        <f t="shared" ref="I118:I121" si="4">I119</f>
        <v>5000</v>
      </c>
    </row>
    <row r="119" spans="1:9" s="31" customFormat="1" ht="30.75" customHeight="1" x14ac:dyDescent="0.2">
      <c r="A119" s="25"/>
      <c r="B119" s="42" t="s">
        <v>122</v>
      </c>
      <c r="C119" s="25">
        <v>301</v>
      </c>
      <c r="D119" s="45" t="s">
        <v>75</v>
      </c>
      <c r="E119" s="45" t="s">
        <v>15</v>
      </c>
      <c r="F119" s="99" t="s">
        <v>192</v>
      </c>
      <c r="G119" s="40" t="s">
        <v>111</v>
      </c>
      <c r="H119" s="40" t="s">
        <v>43</v>
      </c>
      <c r="I119" s="41">
        <f t="shared" si="4"/>
        <v>5000</v>
      </c>
    </row>
    <row r="120" spans="1:9" s="31" customFormat="1" ht="21.75" customHeight="1" x14ac:dyDescent="0.2">
      <c r="A120" s="25"/>
      <c r="B120" s="42" t="s">
        <v>27</v>
      </c>
      <c r="C120" s="25">
        <v>301</v>
      </c>
      <c r="D120" s="45" t="s">
        <v>75</v>
      </c>
      <c r="E120" s="45" t="s">
        <v>15</v>
      </c>
      <c r="F120" s="99" t="s">
        <v>192</v>
      </c>
      <c r="G120" s="40" t="s">
        <v>111</v>
      </c>
      <c r="H120" s="40" t="s">
        <v>57</v>
      </c>
      <c r="I120" s="41">
        <f t="shared" si="4"/>
        <v>5000</v>
      </c>
    </row>
    <row r="121" spans="1:9" s="31" customFormat="1" ht="19.5" customHeight="1" x14ac:dyDescent="0.2">
      <c r="A121" s="25"/>
      <c r="B121" s="42" t="s">
        <v>62</v>
      </c>
      <c r="C121" s="25">
        <v>301</v>
      </c>
      <c r="D121" s="45" t="s">
        <v>75</v>
      </c>
      <c r="E121" s="45" t="s">
        <v>15</v>
      </c>
      <c r="F121" s="99" t="s">
        <v>192</v>
      </c>
      <c r="G121" s="45" t="s">
        <v>111</v>
      </c>
      <c r="H121" s="45" t="s">
        <v>36</v>
      </c>
      <c r="I121" s="41">
        <f t="shared" si="4"/>
        <v>5000</v>
      </c>
    </row>
    <row r="122" spans="1:9" s="31" customFormat="1" ht="21.75" customHeight="1" x14ac:dyDescent="0.2">
      <c r="A122" s="25"/>
      <c r="B122" s="42" t="s">
        <v>64</v>
      </c>
      <c r="C122" s="25">
        <v>301</v>
      </c>
      <c r="D122" s="45" t="s">
        <v>75</v>
      </c>
      <c r="E122" s="45" t="s">
        <v>15</v>
      </c>
      <c r="F122" s="99" t="s">
        <v>192</v>
      </c>
      <c r="G122" s="45" t="s">
        <v>111</v>
      </c>
      <c r="H122" s="45" t="s">
        <v>41</v>
      </c>
      <c r="I122" s="41">
        <v>5000</v>
      </c>
    </row>
    <row r="123" spans="1:9" s="31" customFormat="1" ht="6" customHeight="1" x14ac:dyDescent="0.2">
      <c r="A123" s="25"/>
      <c r="B123" s="29"/>
      <c r="C123" s="48"/>
      <c r="D123" s="29"/>
      <c r="E123" s="29"/>
      <c r="F123" s="102"/>
      <c r="G123" s="29"/>
      <c r="H123" s="29"/>
      <c r="I123" s="49"/>
    </row>
    <row r="124" spans="1:9" s="31" customFormat="1" ht="22.5" customHeight="1" x14ac:dyDescent="0.25">
      <c r="A124" s="25">
        <v>10</v>
      </c>
      <c r="B124" s="74" t="s">
        <v>21</v>
      </c>
      <c r="C124" s="34">
        <v>301</v>
      </c>
      <c r="D124" s="35" t="s">
        <v>75</v>
      </c>
      <c r="E124" s="36" t="s">
        <v>73</v>
      </c>
      <c r="F124" s="100"/>
      <c r="G124" s="36"/>
      <c r="H124" s="36"/>
      <c r="I124" s="37">
        <f>I125</f>
        <v>891160</v>
      </c>
    </row>
    <row r="125" spans="1:9" s="31" customFormat="1" ht="31.5" customHeight="1" x14ac:dyDescent="0.2">
      <c r="A125" s="25"/>
      <c r="B125" s="42" t="s">
        <v>158</v>
      </c>
      <c r="C125" s="25">
        <v>301</v>
      </c>
      <c r="D125" s="68" t="s">
        <v>75</v>
      </c>
      <c r="E125" s="45" t="s">
        <v>73</v>
      </c>
      <c r="F125" s="108" t="s">
        <v>157</v>
      </c>
      <c r="G125" s="40"/>
      <c r="H125" s="40"/>
      <c r="I125" s="41">
        <f>I126</f>
        <v>891160</v>
      </c>
    </row>
    <row r="126" spans="1:9" s="31" customFormat="1" ht="15" customHeight="1" x14ac:dyDescent="0.2">
      <c r="A126" s="25"/>
      <c r="B126" s="42" t="s">
        <v>149</v>
      </c>
      <c r="C126" s="25">
        <v>301</v>
      </c>
      <c r="D126" s="68" t="s">
        <v>75</v>
      </c>
      <c r="E126" s="45" t="s">
        <v>73</v>
      </c>
      <c r="F126" s="99" t="s">
        <v>155</v>
      </c>
      <c r="G126" s="45"/>
      <c r="H126" s="45"/>
      <c r="I126" s="41">
        <f>I136+I145+I127</f>
        <v>891160</v>
      </c>
    </row>
    <row r="127" spans="1:9" s="31" customFormat="1" ht="16.5" customHeight="1" x14ac:dyDescent="0.2">
      <c r="A127" s="25">
        <v>11</v>
      </c>
      <c r="B127" s="33" t="s">
        <v>116</v>
      </c>
      <c r="C127" s="25">
        <v>301</v>
      </c>
      <c r="D127" s="68" t="s">
        <v>75</v>
      </c>
      <c r="E127" s="45" t="s">
        <v>73</v>
      </c>
      <c r="F127" s="99" t="s">
        <v>167</v>
      </c>
      <c r="G127" s="45"/>
      <c r="H127" s="45"/>
      <c r="I127" s="41">
        <f>I128</f>
        <v>90000</v>
      </c>
    </row>
    <row r="128" spans="1:9" s="31" customFormat="1" ht="30.75" customHeight="1" x14ac:dyDescent="0.2">
      <c r="A128" s="25"/>
      <c r="B128" s="42" t="s">
        <v>120</v>
      </c>
      <c r="C128" s="25">
        <v>301</v>
      </c>
      <c r="D128" s="68" t="s">
        <v>75</v>
      </c>
      <c r="E128" s="45" t="s">
        <v>73</v>
      </c>
      <c r="F128" s="99" t="s">
        <v>167</v>
      </c>
      <c r="G128" s="45" t="s">
        <v>101</v>
      </c>
      <c r="H128" s="45"/>
      <c r="I128" s="41">
        <f>I129</f>
        <v>90000</v>
      </c>
    </row>
    <row r="129" spans="1:9" s="31" customFormat="1" ht="30.75" customHeight="1" x14ac:dyDescent="0.2">
      <c r="A129" s="25"/>
      <c r="B129" s="42" t="s">
        <v>122</v>
      </c>
      <c r="C129" s="25">
        <v>301</v>
      </c>
      <c r="D129" s="68" t="s">
        <v>75</v>
      </c>
      <c r="E129" s="45" t="s">
        <v>73</v>
      </c>
      <c r="F129" s="99" t="s">
        <v>167</v>
      </c>
      <c r="G129" s="45" t="s">
        <v>111</v>
      </c>
      <c r="H129" s="45"/>
      <c r="I129" s="41">
        <f>I130+I134</f>
        <v>90000</v>
      </c>
    </row>
    <row r="130" spans="1:9" s="31" customFormat="1" ht="21" customHeight="1" x14ac:dyDescent="0.2">
      <c r="A130" s="25"/>
      <c r="B130" s="42" t="s">
        <v>27</v>
      </c>
      <c r="C130" s="25">
        <v>301</v>
      </c>
      <c r="D130" s="68" t="s">
        <v>75</v>
      </c>
      <c r="E130" s="45" t="s">
        <v>73</v>
      </c>
      <c r="F130" s="99" t="s">
        <v>167</v>
      </c>
      <c r="G130" s="45" t="s">
        <v>111</v>
      </c>
      <c r="H130" s="45" t="s">
        <v>57</v>
      </c>
      <c r="I130" s="41">
        <f>I131</f>
        <v>70000</v>
      </c>
    </row>
    <row r="131" spans="1:9" s="31" customFormat="1" ht="18.75" customHeight="1" x14ac:dyDescent="0.2">
      <c r="A131" s="25"/>
      <c r="B131" s="42" t="s">
        <v>65</v>
      </c>
      <c r="C131" s="25">
        <v>301</v>
      </c>
      <c r="D131" s="68" t="s">
        <v>75</v>
      </c>
      <c r="E131" s="45" t="s">
        <v>73</v>
      </c>
      <c r="F131" s="99" t="s">
        <v>167</v>
      </c>
      <c r="G131" s="45" t="s">
        <v>111</v>
      </c>
      <c r="H131" s="45" t="s">
        <v>36</v>
      </c>
      <c r="I131" s="41">
        <f>I132+I133</f>
        <v>70000</v>
      </c>
    </row>
    <row r="132" spans="1:9" s="31" customFormat="1" ht="23.25" customHeight="1" x14ac:dyDescent="0.2">
      <c r="A132" s="25"/>
      <c r="B132" s="42" t="s">
        <v>84</v>
      </c>
      <c r="C132" s="25">
        <v>301</v>
      </c>
      <c r="D132" s="68" t="s">
        <v>75</v>
      </c>
      <c r="E132" s="45" t="s">
        <v>73</v>
      </c>
      <c r="F132" s="99" t="s">
        <v>167</v>
      </c>
      <c r="G132" s="45" t="s">
        <v>111</v>
      </c>
      <c r="H132" s="45" t="s">
        <v>39</v>
      </c>
      <c r="I132" s="41">
        <v>50000</v>
      </c>
    </row>
    <row r="133" spans="1:9" s="31" customFormat="1" ht="18.75" customHeight="1" x14ac:dyDescent="0.2">
      <c r="A133" s="25"/>
      <c r="B133" s="42" t="s">
        <v>63</v>
      </c>
      <c r="C133" s="25">
        <v>301</v>
      </c>
      <c r="D133" s="68" t="s">
        <v>75</v>
      </c>
      <c r="E133" s="45" t="s">
        <v>73</v>
      </c>
      <c r="F133" s="99" t="s">
        <v>167</v>
      </c>
      <c r="G133" s="45" t="s">
        <v>111</v>
      </c>
      <c r="H133" s="45" t="s">
        <v>40</v>
      </c>
      <c r="I133" s="41">
        <v>20000</v>
      </c>
    </row>
    <row r="134" spans="1:9" s="31" customFormat="1" ht="24" customHeight="1" x14ac:dyDescent="0.2">
      <c r="A134" s="25"/>
      <c r="B134" s="38" t="s">
        <v>28</v>
      </c>
      <c r="C134" s="25">
        <v>301</v>
      </c>
      <c r="D134" s="68" t="s">
        <v>75</v>
      </c>
      <c r="E134" s="45" t="s">
        <v>73</v>
      </c>
      <c r="F134" s="99" t="s">
        <v>167</v>
      </c>
      <c r="G134" s="45" t="s">
        <v>111</v>
      </c>
      <c r="H134" s="45" t="s">
        <v>70</v>
      </c>
      <c r="I134" s="41">
        <f>I135</f>
        <v>20000</v>
      </c>
    </row>
    <row r="135" spans="1:9" s="31" customFormat="1" ht="20.25" customHeight="1" x14ac:dyDescent="0.2">
      <c r="A135" s="25"/>
      <c r="B135" s="38" t="s">
        <v>48</v>
      </c>
      <c r="C135" s="25">
        <v>301</v>
      </c>
      <c r="D135" s="68" t="s">
        <v>75</v>
      </c>
      <c r="E135" s="45" t="s">
        <v>73</v>
      </c>
      <c r="F135" s="99" t="s">
        <v>167</v>
      </c>
      <c r="G135" s="45" t="s">
        <v>111</v>
      </c>
      <c r="H135" s="45" t="s">
        <v>81</v>
      </c>
      <c r="I135" s="41">
        <v>20000</v>
      </c>
    </row>
    <row r="136" spans="1:9" s="31" customFormat="1" ht="20.25" customHeight="1" x14ac:dyDescent="0.25">
      <c r="A136" s="25">
        <v>12</v>
      </c>
      <c r="B136" s="33" t="s">
        <v>50</v>
      </c>
      <c r="C136" s="34">
        <v>301</v>
      </c>
      <c r="D136" s="35" t="s">
        <v>75</v>
      </c>
      <c r="E136" s="36" t="s">
        <v>73</v>
      </c>
      <c r="F136" s="100" t="s">
        <v>168</v>
      </c>
      <c r="G136" s="36"/>
      <c r="H136" s="36"/>
      <c r="I136" s="37">
        <f>I137</f>
        <v>97660</v>
      </c>
    </row>
    <row r="137" spans="1:9" s="31" customFormat="1" ht="33" customHeight="1" x14ac:dyDescent="0.2">
      <c r="A137" s="25"/>
      <c r="B137" s="42" t="s">
        <v>120</v>
      </c>
      <c r="C137" s="25">
        <v>301</v>
      </c>
      <c r="D137" s="68" t="s">
        <v>75</v>
      </c>
      <c r="E137" s="45" t="s">
        <v>73</v>
      </c>
      <c r="F137" s="108" t="s">
        <v>168</v>
      </c>
      <c r="G137" s="45" t="s">
        <v>101</v>
      </c>
      <c r="H137" s="45"/>
      <c r="I137" s="41">
        <f>I138</f>
        <v>97660</v>
      </c>
    </row>
    <row r="138" spans="1:9" s="31" customFormat="1" ht="30" customHeight="1" x14ac:dyDescent="0.2">
      <c r="A138" s="25"/>
      <c r="B138" s="42" t="s">
        <v>122</v>
      </c>
      <c r="C138" s="25">
        <v>301</v>
      </c>
      <c r="D138" s="68" t="s">
        <v>75</v>
      </c>
      <c r="E138" s="45" t="s">
        <v>73</v>
      </c>
      <c r="F138" s="108" t="s">
        <v>168</v>
      </c>
      <c r="G138" s="45" t="s">
        <v>111</v>
      </c>
      <c r="H138" s="45"/>
      <c r="I138" s="41">
        <f>I139+I143</f>
        <v>97660</v>
      </c>
    </row>
    <row r="139" spans="1:9" s="31" customFormat="1" ht="20.25" customHeight="1" x14ac:dyDescent="0.2">
      <c r="A139" s="25"/>
      <c r="B139" s="42" t="s">
        <v>65</v>
      </c>
      <c r="C139" s="25">
        <v>301</v>
      </c>
      <c r="D139" s="68" t="s">
        <v>75</v>
      </c>
      <c r="E139" s="45" t="s">
        <v>73</v>
      </c>
      <c r="F139" s="108" t="s">
        <v>168</v>
      </c>
      <c r="G139" s="45" t="s">
        <v>111</v>
      </c>
      <c r="H139" s="45" t="s">
        <v>36</v>
      </c>
      <c r="I139" s="41">
        <f>I140+I141+I142</f>
        <v>87660</v>
      </c>
    </row>
    <row r="140" spans="1:9" s="31" customFormat="1" ht="20.25" customHeight="1" x14ac:dyDescent="0.2">
      <c r="A140" s="25"/>
      <c r="B140" s="42" t="s">
        <v>63</v>
      </c>
      <c r="C140" s="25">
        <v>301</v>
      </c>
      <c r="D140" s="68" t="s">
        <v>75</v>
      </c>
      <c r="E140" s="45" t="s">
        <v>73</v>
      </c>
      <c r="F140" s="108" t="s">
        <v>168</v>
      </c>
      <c r="G140" s="45" t="s">
        <v>111</v>
      </c>
      <c r="H140" s="45" t="s">
        <v>40</v>
      </c>
      <c r="I140" s="41">
        <v>65160</v>
      </c>
    </row>
    <row r="141" spans="1:9" s="31" customFormat="1" ht="18.75" customHeight="1" x14ac:dyDescent="0.2">
      <c r="A141" s="25"/>
      <c r="B141" s="42" t="s">
        <v>64</v>
      </c>
      <c r="C141" s="25">
        <v>301</v>
      </c>
      <c r="D141" s="68" t="s">
        <v>75</v>
      </c>
      <c r="E141" s="45" t="s">
        <v>73</v>
      </c>
      <c r="F141" s="108" t="s">
        <v>168</v>
      </c>
      <c r="G141" s="45" t="s">
        <v>111</v>
      </c>
      <c r="H141" s="45" t="s">
        <v>41</v>
      </c>
      <c r="I141" s="41">
        <v>15000</v>
      </c>
    </row>
    <row r="142" spans="1:9" s="31" customFormat="1" ht="24.75" customHeight="1" x14ac:dyDescent="0.2">
      <c r="A142" s="25"/>
      <c r="B142" s="42" t="s">
        <v>10</v>
      </c>
      <c r="C142" s="25">
        <v>301</v>
      </c>
      <c r="D142" s="68" t="s">
        <v>75</v>
      </c>
      <c r="E142" s="45" t="s">
        <v>73</v>
      </c>
      <c r="F142" s="108" t="s">
        <v>168</v>
      </c>
      <c r="G142" s="45" t="s">
        <v>111</v>
      </c>
      <c r="H142" s="45" t="s">
        <v>80</v>
      </c>
      <c r="I142" s="41">
        <v>7500</v>
      </c>
    </row>
    <row r="143" spans="1:9" s="31" customFormat="1" ht="22.5" customHeight="1" x14ac:dyDescent="0.2">
      <c r="A143" s="25"/>
      <c r="B143" s="42" t="s">
        <v>28</v>
      </c>
      <c r="C143" s="25">
        <v>301</v>
      </c>
      <c r="D143" s="39" t="s">
        <v>75</v>
      </c>
      <c r="E143" s="45" t="s">
        <v>73</v>
      </c>
      <c r="F143" s="108" t="s">
        <v>168</v>
      </c>
      <c r="G143" s="45" t="s">
        <v>111</v>
      </c>
      <c r="H143" s="45" t="s">
        <v>70</v>
      </c>
      <c r="I143" s="41">
        <f>I144</f>
        <v>10000</v>
      </c>
    </row>
    <row r="144" spans="1:9" s="31" customFormat="1" ht="20.25" customHeight="1" x14ac:dyDescent="0.2">
      <c r="A144" s="25"/>
      <c r="B144" s="42" t="s">
        <v>11</v>
      </c>
      <c r="C144" s="25">
        <v>301</v>
      </c>
      <c r="D144" s="68" t="s">
        <v>75</v>
      </c>
      <c r="E144" s="45" t="s">
        <v>73</v>
      </c>
      <c r="F144" s="108" t="s">
        <v>168</v>
      </c>
      <c r="G144" s="45" t="s">
        <v>111</v>
      </c>
      <c r="H144" s="45" t="s">
        <v>81</v>
      </c>
      <c r="I144" s="50">
        <v>10000</v>
      </c>
    </row>
    <row r="145" spans="1:9" s="31" customFormat="1" ht="37.5" customHeight="1" x14ac:dyDescent="0.25">
      <c r="A145" s="25">
        <v>13</v>
      </c>
      <c r="B145" s="33" t="s">
        <v>49</v>
      </c>
      <c r="C145" s="34">
        <v>301</v>
      </c>
      <c r="D145" s="35" t="s">
        <v>75</v>
      </c>
      <c r="E145" s="36" t="s">
        <v>73</v>
      </c>
      <c r="F145" s="100" t="s">
        <v>169</v>
      </c>
      <c r="G145" s="36"/>
      <c r="H145" s="36"/>
      <c r="I145" s="37">
        <f>I146+I152</f>
        <v>703500</v>
      </c>
    </row>
    <row r="146" spans="1:9" s="31" customFormat="1" ht="31.5" customHeight="1" x14ac:dyDescent="0.2">
      <c r="A146" s="25"/>
      <c r="B146" s="42" t="s">
        <v>120</v>
      </c>
      <c r="C146" s="25">
        <v>301</v>
      </c>
      <c r="D146" s="68" t="s">
        <v>75</v>
      </c>
      <c r="E146" s="45" t="s">
        <v>73</v>
      </c>
      <c r="F146" s="108" t="s">
        <v>169</v>
      </c>
      <c r="G146" s="45" t="s">
        <v>101</v>
      </c>
      <c r="H146" s="45"/>
      <c r="I146" s="41">
        <f>I147</f>
        <v>602500</v>
      </c>
    </row>
    <row r="147" spans="1:9" s="31" customFormat="1" ht="33" customHeight="1" x14ac:dyDescent="0.2">
      <c r="A147" s="25"/>
      <c r="B147" s="42" t="s">
        <v>122</v>
      </c>
      <c r="C147" s="25">
        <v>301</v>
      </c>
      <c r="D147" s="68" t="s">
        <v>75</v>
      </c>
      <c r="E147" s="45" t="s">
        <v>73</v>
      </c>
      <c r="F147" s="108" t="s">
        <v>169</v>
      </c>
      <c r="G147" s="45" t="s">
        <v>111</v>
      </c>
      <c r="H147" s="45"/>
      <c r="I147" s="41">
        <f>I148</f>
        <v>602500</v>
      </c>
    </row>
    <row r="148" spans="1:9" s="31" customFormat="1" ht="21" customHeight="1" x14ac:dyDescent="0.2">
      <c r="A148" s="25"/>
      <c r="B148" s="42" t="s">
        <v>27</v>
      </c>
      <c r="C148" s="25">
        <v>301</v>
      </c>
      <c r="D148" s="68" t="s">
        <v>75</v>
      </c>
      <c r="E148" s="45" t="s">
        <v>73</v>
      </c>
      <c r="F148" s="108" t="s">
        <v>169</v>
      </c>
      <c r="G148" s="45" t="s">
        <v>111</v>
      </c>
      <c r="H148" s="45" t="s">
        <v>57</v>
      </c>
      <c r="I148" s="41">
        <f>I149</f>
        <v>602500</v>
      </c>
    </row>
    <row r="149" spans="1:9" s="31" customFormat="1" ht="16.5" customHeight="1" x14ac:dyDescent="0.2">
      <c r="A149" s="25"/>
      <c r="B149" s="42" t="s">
        <v>65</v>
      </c>
      <c r="C149" s="25">
        <v>301</v>
      </c>
      <c r="D149" s="68" t="s">
        <v>75</v>
      </c>
      <c r="E149" s="45" t="s">
        <v>73</v>
      </c>
      <c r="F149" s="108" t="s">
        <v>169</v>
      </c>
      <c r="G149" s="45" t="s">
        <v>111</v>
      </c>
      <c r="H149" s="45" t="s">
        <v>36</v>
      </c>
      <c r="I149" s="41">
        <f>I150+I151</f>
        <v>602500</v>
      </c>
    </row>
    <row r="150" spans="1:9" s="31" customFormat="1" ht="22.5" customHeight="1" x14ac:dyDescent="0.2">
      <c r="A150" s="25"/>
      <c r="B150" s="42" t="s">
        <v>63</v>
      </c>
      <c r="C150" s="25">
        <v>301</v>
      </c>
      <c r="D150" s="68" t="s">
        <v>75</v>
      </c>
      <c r="E150" s="45" t="s">
        <v>73</v>
      </c>
      <c r="F150" s="108" t="s">
        <v>169</v>
      </c>
      <c r="G150" s="45" t="s">
        <v>111</v>
      </c>
      <c r="H150" s="45" t="s">
        <v>40</v>
      </c>
      <c r="I150" s="50">
        <v>500000</v>
      </c>
    </row>
    <row r="151" spans="1:9" s="31" customFormat="1" ht="21.75" customHeight="1" x14ac:dyDescent="0.2">
      <c r="A151" s="25"/>
      <c r="B151" s="42" t="s">
        <v>64</v>
      </c>
      <c r="C151" s="25">
        <v>301</v>
      </c>
      <c r="D151" s="68" t="s">
        <v>75</v>
      </c>
      <c r="E151" s="45" t="s">
        <v>73</v>
      </c>
      <c r="F151" s="108" t="s">
        <v>169</v>
      </c>
      <c r="G151" s="45" t="s">
        <v>111</v>
      </c>
      <c r="H151" s="45" t="s">
        <v>41</v>
      </c>
      <c r="I151" s="50">
        <v>102500</v>
      </c>
    </row>
    <row r="152" spans="1:9" s="31" customFormat="1" ht="18.75" customHeight="1" x14ac:dyDescent="0.2">
      <c r="A152" s="25"/>
      <c r="B152" s="42" t="s">
        <v>28</v>
      </c>
      <c r="C152" s="25">
        <v>301</v>
      </c>
      <c r="D152" s="68" t="s">
        <v>75</v>
      </c>
      <c r="E152" s="45" t="s">
        <v>73</v>
      </c>
      <c r="F152" s="108" t="s">
        <v>169</v>
      </c>
      <c r="G152" s="45" t="s">
        <v>111</v>
      </c>
      <c r="H152" s="45" t="s">
        <v>70</v>
      </c>
      <c r="I152" s="50">
        <f>I153+I154</f>
        <v>101000</v>
      </c>
    </row>
    <row r="153" spans="1:9" s="31" customFormat="1" ht="18" customHeight="1" x14ac:dyDescent="0.2">
      <c r="A153" s="25"/>
      <c r="B153" s="42" t="s">
        <v>114</v>
      </c>
      <c r="C153" s="25">
        <v>301</v>
      </c>
      <c r="D153" s="68" t="s">
        <v>75</v>
      </c>
      <c r="E153" s="45" t="s">
        <v>73</v>
      </c>
      <c r="F153" s="108" t="s">
        <v>169</v>
      </c>
      <c r="G153" s="45" t="s">
        <v>111</v>
      </c>
      <c r="H153" s="45" t="s">
        <v>115</v>
      </c>
      <c r="I153" s="50">
        <v>1000</v>
      </c>
    </row>
    <row r="154" spans="1:9" s="31" customFormat="1" ht="18" customHeight="1" x14ac:dyDescent="0.2">
      <c r="A154" s="25"/>
      <c r="B154" s="42" t="s">
        <v>11</v>
      </c>
      <c r="C154" s="25">
        <v>301</v>
      </c>
      <c r="D154" s="68" t="s">
        <v>75</v>
      </c>
      <c r="E154" s="45" t="s">
        <v>73</v>
      </c>
      <c r="F154" s="108" t="s">
        <v>169</v>
      </c>
      <c r="G154" s="45" t="s">
        <v>111</v>
      </c>
      <c r="H154" s="45" t="s">
        <v>81</v>
      </c>
      <c r="I154" s="50">
        <v>100000</v>
      </c>
    </row>
    <row r="155" spans="1:9" s="31" customFormat="1" ht="9" customHeight="1" x14ac:dyDescent="0.2">
      <c r="A155" s="25"/>
      <c r="B155" s="42"/>
      <c r="C155" s="25"/>
      <c r="D155" s="68"/>
      <c r="E155" s="45"/>
      <c r="F155" s="99"/>
      <c r="G155" s="45"/>
      <c r="H155" s="45"/>
      <c r="I155" s="50"/>
    </row>
    <row r="156" spans="1:9" s="31" customFormat="1" ht="18" customHeight="1" x14ac:dyDescent="0.25">
      <c r="A156" s="25">
        <v>14</v>
      </c>
      <c r="B156" s="74" t="s">
        <v>88</v>
      </c>
      <c r="C156" s="34">
        <v>301</v>
      </c>
      <c r="D156" s="35" t="s">
        <v>87</v>
      </c>
      <c r="E156" s="36" t="s">
        <v>87</v>
      </c>
      <c r="F156" s="100"/>
      <c r="G156" s="36"/>
      <c r="H156" s="36"/>
      <c r="I156" s="37">
        <f>I159</f>
        <v>25000</v>
      </c>
    </row>
    <row r="157" spans="1:9" s="31" customFormat="1" ht="30" customHeight="1" x14ac:dyDescent="0.2">
      <c r="A157" s="25"/>
      <c r="B157" s="42" t="s">
        <v>158</v>
      </c>
      <c r="C157" s="25">
        <v>301</v>
      </c>
      <c r="D157" s="68" t="s">
        <v>87</v>
      </c>
      <c r="E157" s="45" t="s">
        <v>87</v>
      </c>
      <c r="F157" s="108" t="s">
        <v>154</v>
      </c>
      <c r="G157" s="40"/>
      <c r="H157" s="40"/>
      <c r="I157" s="41">
        <f>I158</f>
        <v>25000</v>
      </c>
    </row>
    <row r="158" spans="1:9" s="31" customFormat="1" ht="18" customHeight="1" x14ac:dyDescent="0.2">
      <c r="A158" s="25"/>
      <c r="B158" s="42" t="s">
        <v>149</v>
      </c>
      <c r="C158" s="25">
        <v>301</v>
      </c>
      <c r="D158" s="68" t="s">
        <v>87</v>
      </c>
      <c r="E158" s="45" t="s">
        <v>87</v>
      </c>
      <c r="F158" s="108" t="s">
        <v>155</v>
      </c>
      <c r="G158" s="40"/>
      <c r="H158" s="40"/>
      <c r="I158" s="41">
        <f>I159</f>
        <v>25000</v>
      </c>
    </row>
    <row r="159" spans="1:9" s="31" customFormat="1" ht="29.25" customHeight="1" x14ac:dyDescent="0.2">
      <c r="A159" s="25"/>
      <c r="B159" s="67" t="s">
        <v>89</v>
      </c>
      <c r="C159" s="25">
        <v>301</v>
      </c>
      <c r="D159" s="68" t="s">
        <v>87</v>
      </c>
      <c r="E159" s="45" t="s">
        <v>87</v>
      </c>
      <c r="F159" s="99" t="s">
        <v>170</v>
      </c>
      <c r="G159" s="45"/>
      <c r="H159" s="45"/>
      <c r="I159" s="41">
        <f>I160</f>
        <v>25000</v>
      </c>
    </row>
    <row r="160" spans="1:9" s="31" customFormat="1" ht="20.25" customHeight="1" x14ac:dyDescent="0.2">
      <c r="A160" s="25"/>
      <c r="B160" s="33" t="s">
        <v>90</v>
      </c>
      <c r="C160" s="25">
        <v>301</v>
      </c>
      <c r="D160" s="68" t="s">
        <v>87</v>
      </c>
      <c r="E160" s="45" t="s">
        <v>87</v>
      </c>
      <c r="F160" s="99" t="s">
        <v>170</v>
      </c>
      <c r="G160" s="45"/>
      <c r="H160" s="45"/>
      <c r="I160" s="41">
        <f>I161</f>
        <v>25000</v>
      </c>
    </row>
    <row r="161" spans="1:9" s="31" customFormat="1" ht="29.25" customHeight="1" x14ac:dyDescent="0.2">
      <c r="A161" s="25"/>
      <c r="B161" s="67" t="s">
        <v>54</v>
      </c>
      <c r="C161" s="25">
        <v>301</v>
      </c>
      <c r="D161" s="68" t="s">
        <v>87</v>
      </c>
      <c r="E161" s="45" t="s">
        <v>87</v>
      </c>
      <c r="F161" s="99" t="s">
        <v>170</v>
      </c>
      <c r="G161" s="45"/>
      <c r="H161" s="45"/>
      <c r="I161" s="41">
        <f>I164</f>
        <v>25000</v>
      </c>
    </row>
    <row r="162" spans="1:9" s="31" customFormat="1" ht="33" customHeight="1" x14ac:dyDescent="0.2">
      <c r="A162" s="25"/>
      <c r="B162" s="42" t="s">
        <v>120</v>
      </c>
      <c r="C162" s="25">
        <v>301</v>
      </c>
      <c r="D162" s="68" t="s">
        <v>87</v>
      </c>
      <c r="E162" s="45" t="s">
        <v>87</v>
      </c>
      <c r="F162" s="99" t="s">
        <v>170</v>
      </c>
      <c r="G162" s="45" t="s">
        <v>101</v>
      </c>
      <c r="H162" s="45"/>
      <c r="I162" s="41">
        <f>I163</f>
        <v>25000</v>
      </c>
    </row>
    <row r="163" spans="1:9" s="31" customFormat="1" ht="29.25" customHeight="1" x14ac:dyDescent="0.2">
      <c r="A163" s="25"/>
      <c r="B163" s="42" t="s">
        <v>122</v>
      </c>
      <c r="C163" s="25">
        <v>301</v>
      </c>
      <c r="D163" s="68" t="s">
        <v>87</v>
      </c>
      <c r="E163" s="45" t="s">
        <v>87</v>
      </c>
      <c r="F163" s="99" t="s">
        <v>170</v>
      </c>
      <c r="G163" s="45" t="s">
        <v>111</v>
      </c>
      <c r="H163" s="45"/>
      <c r="I163" s="41">
        <f>I164</f>
        <v>25000</v>
      </c>
    </row>
    <row r="164" spans="1:9" s="31" customFormat="1" ht="22.5" customHeight="1" x14ac:dyDescent="0.2">
      <c r="A164" s="25"/>
      <c r="B164" s="42" t="s">
        <v>27</v>
      </c>
      <c r="C164" s="25">
        <v>301</v>
      </c>
      <c r="D164" s="68" t="s">
        <v>87</v>
      </c>
      <c r="E164" s="45" t="s">
        <v>87</v>
      </c>
      <c r="F164" s="99" t="s">
        <v>170</v>
      </c>
      <c r="G164" s="45" t="s">
        <v>111</v>
      </c>
      <c r="H164" s="45" t="s">
        <v>57</v>
      </c>
      <c r="I164" s="41">
        <f>I165</f>
        <v>25000</v>
      </c>
    </row>
    <row r="165" spans="1:9" s="31" customFormat="1" ht="21.75" customHeight="1" x14ac:dyDescent="0.2">
      <c r="A165" s="25"/>
      <c r="B165" s="42" t="s">
        <v>10</v>
      </c>
      <c r="C165" s="25">
        <v>301</v>
      </c>
      <c r="D165" s="68" t="s">
        <v>87</v>
      </c>
      <c r="E165" s="45" t="s">
        <v>87</v>
      </c>
      <c r="F165" s="99" t="s">
        <v>170</v>
      </c>
      <c r="G165" s="45" t="s">
        <v>111</v>
      </c>
      <c r="H165" s="45" t="s">
        <v>80</v>
      </c>
      <c r="I165" s="50">
        <v>25000</v>
      </c>
    </row>
    <row r="166" spans="1:9" s="31" customFormat="1" ht="6" customHeight="1" x14ac:dyDescent="0.2">
      <c r="A166" s="25"/>
      <c r="B166" s="38"/>
      <c r="C166" s="25"/>
      <c r="D166" s="68"/>
      <c r="E166" s="45"/>
      <c r="F166" s="99"/>
      <c r="G166" s="45"/>
      <c r="H166" s="47"/>
      <c r="I166" s="51"/>
    </row>
    <row r="167" spans="1:9" s="31" customFormat="1" ht="24.75" customHeight="1" x14ac:dyDescent="0.25">
      <c r="A167" s="25">
        <v>15</v>
      </c>
      <c r="B167" s="74" t="s">
        <v>105</v>
      </c>
      <c r="C167" s="34">
        <v>301</v>
      </c>
      <c r="D167" s="35" t="s">
        <v>76</v>
      </c>
      <c r="E167" s="36" t="s">
        <v>99</v>
      </c>
      <c r="F167" s="100"/>
      <c r="G167" s="36"/>
      <c r="H167" s="36"/>
      <c r="I167" s="37">
        <f>I168</f>
        <v>1515000</v>
      </c>
    </row>
    <row r="168" spans="1:9" s="31" customFormat="1" ht="100.5" customHeight="1" x14ac:dyDescent="0.25">
      <c r="A168" s="25"/>
      <c r="B168" s="71" t="s">
        <v>183</v>
      </c>
      <c r="C168" s="34">
        <v>301</v>
      </c>
      <c r="D168" s="35" t="s">
        <v>76</v>
      </c>
      <c r="E168" s="36" t="s">
        <v>72</v>
      </c>
      <c r="F168" s="100" t="s">
        <v>181</v>
      </c>
      <c r="G168" s="36"/>
      <c r="H168" s="36"/>
      <c r="I168" s="37">
        <f>I169+I187</f>
        <v>1515000</v>
      </c>
    </row>
    <row r="169" spans="1:9" s="31" customFormat="1" ht="18" customHeight="1" x14ac:dyDescent="0.25">
      <c r="A169" s="25"/>
      <c r="B169" s="74" t="s">
        <v>77</v>
      </c>
      <c r="C169" s="34">
        <v>301</v>
      </c>
      <c r="D169" s="35" t="s">
        <v>76</v>
      </c>
      <c r="E169" s="36" t="s">
        <v>72</v>
      </c>
      <c r="F169" s="100" t="s">
        <v>194</v>
      </c>
      <c r="G169" s="36"/>
      <c r="H169" s="36"/>
      <c r="I169" s="37">
        <f>I170</f>
        <v>1273000</v>
      </c>
    </row>
    <row r="170" spans="1:9" s="31" customFormat="1" ht="36.75" customHeight="1" x14ac:dyDescent="0.25">
      <c r="A170" s="25"/>
      <c r="B170" s="74" t="s">
        <v>12</v>
      </c>
      <c r="C170" s="34">
        <v>301</v>
      </c>
      <c r="D170" s="72" t="s">
        <v>76</v>
      </c>
      <c r="E170" s="73" t="s">
        <v>72</v>
      </c>
      <c r="F170" s="100" t="s">
        <v>194</v>
      </c>
      <c r="G170" s="73"/>
      <c r="H170" s="73"/>
      <c r="I170" s="37">
        <f>I171</f>
        <v>1273000</v>
      </c>
    </row>
    <row r="171" spans="1:9" s="31" customFormat="1" ht="35.25" customHeight="1" x14ac:dyDescent="0.25">
      <c r="A171" s="25"/>
      <c r="B171" s="33" t="s">
        <v>14</v>
      </c>
      <c r="C171" s="25">
        <v>301</v>
      </c>
      <c r="D171" s="68" t="s">
        <v>76</v>
      </c>
      <c r="E171" s="45" t="s">
        <v>72</v>
      </c>
      <c r="F171" s="100" t="s">
        <v>194</v>
      </c>
      <c r="G171" s="45"/>
      <c r="H171" s="45"/>
      <c r="I171" s="41">
        <f>I172</f>
        <v>1273000</v>
      </c>
    </row>
    <row r="172" spans="1:9" s="31" customFormat="1" ht="18.75" customHeight="1" x14ac:dyDescent="0.25">
      <c r="A172" s="25"/>
      <c r="B172" s="67" t="s">
        <v>86</v>
      </c>
      <c r="C172" s="25">
        <v>301</v>
      </c>
      <c r="D172" s="68" t="s">
        <v>76</v>
      </c>
      <c r="E172" s="45" t="s">
        <v>72</v>
      </c>
      <c r="F172" s="100" t="s">
        <v>194</v>
      </c>
      <c r="G172" s="45"/>
      <c r="H172" s="45"/>
      <c r="I172" s="41">
        <f>I173+I184+I179</f>
        <v>1273000</v>
      </c>
    </row>
    <row r="173" spans="1:9" s="31" customFormat="1" ht="21" customHeight="1" x14ac:dyDescent="0.25">
      <c r="A173" s="25"/>
      <c r="B173" s="42" t="s">
        <v>128</v>
      </c>
      <c r="C173" s="25">
        <v>301</v>
      </c>
      <c r="D173" s="68" t="s">
        <v>76</v>
      </c>
      <c r="E173" s="45" t="s">
        <v>72</v>
      </c>
      <c r="F173" s="100" t="s">
        <v>194</v>
      </c>
      <c r="G173" s="45" t="s">
        <v>153</v>
      </c>
      <c r="H173" s="45"/>
      <c r="I173" s="41">
        <f>I174</f>
        <v>646000</v>
      </c>
    </row>
    <row r="174" spans="1:9" s="31" customFormat="1" ht="17.25" customHeight="1" x14ac:dyDescent="0.25">
      <c r="A174" s="25"/>
      <c r="B174" s="42" t="s">
        <v>27</v>
      </c>
      <c r="C174" s="25">
        <v>301</v>
      </c>
      <c r="D174" s="68" t="s">
        <v>76</v>
      </c>
      <c r="E174" s="45" t="s">
        <v>72</v>
      </c>
      <c r="F174" s="100" t="s">
        <v>194</v>
      </c>
      <c r="G174" s="45" t="s">
        <v>129</v>
      </c>
      <c r="H174" s="45" t="s">
        <v>57</v>
      </c>
      <c r="I174" s="41">
        <f>I175</f>
        <v>646000</v>
      </c>
    </row>
    <row r="175" spans="1:9" s="31" customFormat="1" ht="30.75" x14ac:dyDescent="0.25">
      <c r="A175" s="25"/>
      <c r="B175" s="38" t="s">
        <v>60</v>
      </c>
      <c r="C175" s="25">
        <v>301</v>
      </c>
      <c r="D175" s="68" t="s">
        <v>76</v>
      </c>
      <c r="E175" s="45" t="s">
        <v>72</v>
      </c>
      <c r="F175" s="100" t="s">
        <v>194</v>
      </c>
      <c r="G175" s="45" t="s">
        <v>129</v>
      </c>
      <c r="H175" s="45" t="s">
        <v>32</v>
      </c>
      <c r="I175" s="41">
        <f>I176+I177+I178</f>
        <v>646000</v>
      </c>
    </row>
    <row r="176" spans="1:9" s="31" customFormat="1" ht="25.5" customHeight="1" x14ac:dyDescent="0.25">
      <c r="A176" s="25"/>
      <c r="B176" s="38" t="s">
        <v>118</v>
      </c>
      <c r="C176" s="25">
        <v>301</v>
      </c>
      <c r="D176" s="68" t="s">
        <v>76</v>
      </c>
      <c r="E176" s="45" t="s">
        <v>72</v>
      </c>
      <c r="F176" s="100" t="s">
        <v>194</v>
      </c>
      <c r="G176" s="45" t="s">
        <v>130</v>
      </c>
      <c r="H176" s="45" t="s">
        <v>33</v>
      </c>
      <c r="I176" s="50">
        <v>465000</v>
      </c>
    </row>
    <row r="177" spans="1:9" s="31" customFormat="1" ht="28.5" customHeight="1" x14ac:dyDescent="0.25">
      <c r="A177" s="25"/>
      <c r="B177" s="38" t="s">
        <v>131</v>
      </c>
      <c r="C177" s="25">
        <v>301</v>
      </c>
      <c r="D177" s="68" t="s">
        <v>76</v>
      </c>
      <c r="E177" s="45" t="s">
        <v>72</v>
      </c>
      <c r="F177" s="100" t="s">
        <v>194</v>
      </c>
      <c r="G177" s="45" t="s">
        <v>132</v>
      </c>
      <c r="H177" s="45" t="s">
        <v>34</v>
      </c>
      <c r="I177" s="50">
        <v>40000</v>
      </c>
    </row>
    <row r="178" spans="1:9" s="31" customFormat="1" ht="22.5" customHeight="1" x14ac:dyDescent="0.25">
      <c r="A178" s="25"/>
      <c r="B178" s="38" t="s">
        <v>118</v>
      </c>
      <c r="C178" s="25">
        <v>301</v>
      </c>
      <c r="D178" s="68" t="s">
        <v>76</v>
      </c>
      <c r="E178" s="45" t="s">
        <v>72</v>
      </c>
      <c r="F178" s="100" t="s">
        <v>194</v>
      </c>
      <c r="G178" s="45" t="s">
        <v>165</v>
      </c>
      <c r="H178" s="45" t="s">
        <v>35</v>
      </c>
      <c r="I178" s="50">
        <v>141000</v>
      </c>
    </row>
    <row r="179" spans="1:9" s="31" customFormat="1" ht="30.75" x14ac:dyDescent="0.25">
      <c r="A179" s="25"/>
      <c r="B179" s="42" t="s">
        <v>120</v>
      </c>
      <c r="C179" s="25">
        <v>301</v>
      </c>
      <c r="D179" s="68" t="s">
        <v>76</v>
      </c>
      <c r="E179" s="45" t="s">
        <v>72</v>
      </c>
      <c r="F179" s="100" t="s">
        <v>194</v>
      </c>
      <c r="G179" s="45" t="s">
        <v>101</v>
      </c>
      <c r="H179" s="45" t="s">
        <v>166</v>
      </c>
      <c r="I179" s="50">
        <f>I180</f>
        <v>597000</v>
      </c>
    </row>
    <row r="180" spans="1:9" s="31" customFormat="1" ht="30.75" x14ac:dyDescent="0.25">
      <c r="A180" s="25"/>
      <c r="B180" s="42" t="s">
        <v>122</v>
      </c>
      <c r="C180" s="25">
        <v>301</v>
      </c>
      <c r="D180" s="68" t="s">
        <v>76</v>
      </c>
      <c r="E180" s="45" t="s">
        <v>72</v>
      </c>
      <c r="F180" s="100" t="s">
        <v>194</v>
      </c>
      <c r="G180" s="45" t="s">
        <v>111</v>
      </c>
      <c r="H180" s="45"/>
      <c r="I180" s="50">
        <f>I181+I183</f>
        <v>597000</v>
      </c>
    </row>
    <row r="181" spans="1:9" s="31" customFormat="1" ht="15.75" x14ac:dyDescent="0.25">
      <c r="A181" s="25"/>
      <c r="B181" s="42" t="s">
        <v>62</v>
      </c>
      <c r="C181" s="25">
        <v>301</v>
      </c>
      <c r="D181" s="68" t="s">
        <v>76</v>
      </c>
      <c r="E181" s="45" t="s">
        <v>72</v>
      </c>
      <c r="F181" s="100" t="s">
        <v>194</v>
      </c>
      <c r="G181" s="45" t="s">
        <v>111</v>
      </c>
      <c r="H181" s="45" t="s">
        <v>36</v>
      </c>
      <c r="I181" s="50">
        <f>I182</f>
        <v>367000</v>
      </c>
    </row>
    <row r="182" spans="1:9" s="31" customFormat="1" ht="15.75" x14ac:dyDescent="0.25">
      <c r="A182" s="25"/>
      <c r="B182" s="42" t="s">
        <v>63</v>
      </c>
      <c r="C182" s="25">
        <v>301</v>
      </c>
      <c r="D182" s="68" t="s">
        <v>76</v>
      </c>
      <c r="E182" s="45" t="s">
        <v>72</v>
      </c>
      <c r="F182" s="100" t="s">
        <v>194</v>
      </c>
      <c r="G182" s="45" t="s">
        <v>111</v>
      </c>
      <c r="H182" s="45" t="s">
        <v>40</v>
      </c>
      <c r="I182" s="50">
        <v>367000</v>
      </c>
    </row>
    <row r="183" spans="1:9" s="31" customFormat="1" ht="15.75" x14ac:dyDescent="0.25">
      <c r="A183" s="25"/>
      <c r="B183" s="42" t="s">
        <v>10</v>
      </c>
      <c r="C183" s="25">
        <v>301</v>
      </c>
      <c r="D183" s="68" t="s">
        <v>76</v>
      </c>
      <c r="E183" s="45" t="s">
        <v>72</v>
      </c>
      <c r="F183" s="100" t="s">
        <v>194</v>
      </c>
      <c r="G183" s="45" t="s">
        <v>111</v>
      </c>
      <c r="H183" s="45" t="s">
        <v>80</v>
      </c>
      <c r="I183" s="50">
        <v>230000</v>
      </c>
    </row>
    <row r="184" spans="1:9" s="31" customFormat="1" ht="15.75" x14ac:dyDescent="0.25">
      <c r="A184" s="25"/>
      <c r="B184" s="42" t="s">
        <v>28</v>
      </c>
      <c r="C184" s="25">
        <v>301</v>
      </c>
      <c r="D184" s="68" t="s">
        <v>76</v>
      </c>
      <c r="E184" s="45" t="s">
        <v>72</v>
      </c>
      <c r="F184" s="100" t="s">
        <v>194</v>
      </c>
      <c r="G184" s="45" t="s">
        <v>111</v>
      </c>
      <c r="H184" s="45" t="s">
        <v>70</v>
      </c>
      <c r="I184" s="41">
        <f>I185+I186</f>
        <v>30000</v>
      </c>
    </row>
    <row r="185" spans="1:9" s="31" customFormat="1" ht="22.5" customHeight="1" x14ac:dyDescent="0.25">
      <c r="A185" s="25"/>
      <c r="B185" s="42" t="s">
        <v>11</v>
      </c>
      <c r="C185" s="25">
        <v>301</v>
      </c>
      <c r="D185" s="68" t="s">
        <v>76</v>
      </c>
      <c r="E185" s="45" t="s">
        <v>72</v>
      </c>
      <c r="F185" s="100" t="s">
        <v>194</v>
      </c>
      <c r="G185" s="45" t="s">
        <v>111</v>
      </c>
      <c r="H185" s="45" t="s">
        <v>81</v>
      </c>
      <c r="I185" s="50">
        <v>10000</v>
      </c>
    </row>
    <row r="186" spans="1:9" s="31" customFormat="1" ht="18.75" customHeight="1" x14ac:dyDescent="0.25">
      <c r="A186" s="25"/>
      <c r="B186" s="42" t="s">
        <v>114</v>
      </c>
      <c r="C186" s="25">
        <v>301</v>
      </c>
      <c r="D186" s="68" t="s">
        <v>76</v>
      </c>
      <c r="E186" s="45" t="s">
        <v>72</v>
      </c>
      <c r="F186" s="100" t="s">
        <v>194</v>
      </c>
      <c r="G186" s="45" t="s">
        <v>111</v>
      </c>
      <c r="H186" s="45" t="s">
        <v>115</v>
      </c>
      <c r="I186" s="50">
        <v>20000</v>
      </c>
    </row>
    <row r="187" spans="1:9" s="31" customFormat="1" ht="18.75" customHeight="1" x14ac:dyDescent="0.25">
      <c r="A187" s="25">
        <v>16</v>
      </c>
      <c r="B187" s="74" t="s">
        <v>146</v>
      </c>
      <c r="C187" s="34">
        <v>301</v>
      </c>
      <c r="D187" s="35" t="s">
        <v>76</v>
      </c>
      <c r="E187" s="36" t="s">
        <v>72</v>
      </c>
      <c r="F187" s="100" t="s">
        <v>189</v>
      </c>
      <c r="G187" s="36"/>
      <c r="H187" s="36"/>
      <c r="I187" s="37">
        <f>I188</f>
        <v>242000</v>
      </c>
    </row>
    <row r="188" spans="1:9" s="31" customFormat="1" ht="31.5" customHeight="1" x14ac:dyDescent="0.25">
      <c r="A188" s="25"/>
      <c r="B188" s="33" t="s">
        <v>14</v>
      </c>
      <c r="C188" s="25">
        <v>301</v>
      </c>
      <c r="D188" s="68" t="s">
        <v>76</v>
      </c>
      <c r="E188" s="45" t="s">
        <v>72</v>
      </c>
      <c r="F188" s="100" t="s">
        <v>189</v>
      </c>
      <c r="G188" s="45"/>
      <c r="H188" s="45"/>
      <c r="I188" s="50">
        <f>I189+I195</f>
        <v>242000</v>
      </c>
    </row>
    <row r="189" spans="1:9" s="31" customFormat="1" ht="18.75" customHeight="1" x14ac:dyDescent="0.25">
      <c r="A189" s="25"/>
      <c r="B189" s="42" t="s">
        <v>128</v>
      </c>
      <c r="C189" s="25">
        <v>301</v>
      </c>
      <c r="D189" s="68" t="s">
        <v>76</v>
      </c>
      <c r="E189" s="45" t="s">
        <v>72</v>
      </c>
      <c r="F189" s="100" t="s">
        <v>189</v>
      </c>
      <c r="G189" s="45"/>
      <c r="H189" s="45"/>
      <c r="I189" s="50">
        <f>I190</f>
        <v>215000</v>
      </c>
    </row>
    <row r="190" spans="1:9" s="31" customFormat="1" ht="18.75" customHeight="1" x14ac:dyDescent="0.25">
      <c r="A190" s="25"/>
      <c r="B190" s="42" t="s">
        <v>27</v>
      </c>
      <c r="C190" s="25">
        <v>301</v>
      </c>
      <c r="D190" s="68" t="s">
        <v>76</v>
      </c>
      <c r="E190" s="45" t="s">
        <v>72</v>
      </c>
      <c r="F190" s="100" t="s">
        <v>189</v>
      </c>
      <c r="G190" s="45" t="s">
        <v>153</v>
      </c>
      <c r="H190" s="45" t="s">
        <v>57</v>
      </c>
      <c r="I190" s="50">
        <f>I191</f>
        <v>215000</v>
      </c>
    </row>
    <row r="191" spans="1:9" s="31" customFormat="1" ht="28.5" customHeight="1" x14ac:dyDescent="0.25">
      <c r="A191" s="25"/>
      <c r="B191" s="38" t="s">
        <v>60</v>
      </c>
      <c r="C191" s="25">
        <v>301</v>
      </c>
      <c r="D191" s="68" t="s">
        <v>76</v>
      </c>
      <c r="E191" s="45" t="s">
        <v>72</v>
      </c>
      <c r="F191" s="100" t="s">
        <v>189</v>
      </c>
      <c r="G191" s="45" t="s">
        <v>129</v>
      </c>
      <c r="H191" s="45" t="s">
        <v>32</v>
      </c>
      <c r="I191" s="50">
        <f>I192+I193+I194</f>
        <v>215000</v>
      </c>
    </row>
    <row r="192" spans="1:9" s="31" customFormat="1" ht="20.25" customHeight="1" x14ac:dyDescent="0.25">
      <c r="A192" s="25"/>
      <c r="B192" s="38" t="s">
        <v>118</v>
      </c>
      <c r="C192" s="25">
        <v>301</v>
      </c>
      <c r="D192" s="68" t="s">
        <v>76</v>
      </c>
      <c r="E192" s="45" t="s">
        <v>72</v>
      </c>
      <c r="F192" s="100" t="s">
        <v>189</v>
      </c>
      <c r="G192" s="45" t="s">
        <v>130</v>
      </c>
      <c r="H192" s="45" t="s">
        <v>33</v>
      </c>
      <c r="I192" s="50">
        <v>155000</v>
      </c>
    </row>
    <row r="193" spans="1:9" s="31" customFormat="1" ht="31.5" customHeight="1" x14ac:dyDescent="0.25">
      <c r="A193" s="25"/>
      <c r="B193" s="38" t="s">
        <v>131</v>
      </c>
      <c r="C193" s="25">
        <v>301</v>
      </c>
      <c r="D193" s="68" t="s">
        <v>76</v>
      </c>
      <c r="E193" s="45" t="s">
        <v>72</v>
      </c>
      <c r="F193" s="100" t="s">
        <v>189</v>
      </c>
      <c r="G193" s="45" t="s">
        <v>132</v>
      </c>
      <c r="H193" s="45" t="s">
        <v>34</v>
      </c>
      <c r="I193" s="50">
        <v>13000</v>
      </c>
    </row>
    <row r="194" spans="1:9" s="31" customFormat="1" ht="23.25" customHeight="1" x14ac:dyDescent="0.25">
      <c r="A194" s="25"/>
      <c r="B194" s="38" t="s">
        <v>118</v>
      </c>
      <c r="C194" s="25">
        <v>301</v>
      </c>
      <c r="D194" s="68" t="s">
        <v>76</v>
      </c>
      <c r="E194" s="45" t="s">
        <v>72</v>
      </c>
      <c r="F194" s="100" t="s">
        <v>189</v>
      </c>
      <c r="G194" s="45" t="s">
        <v>165</v>
      </c>
      <c r="H194" s="45" t="s">
        <v>35</v>
      </c>
      <c r="I194" s="50">
        <v>47000</v>
      </c>
    </row>
    <row r="195" spans="1:9" s="31" customFormat="1" ht="28.5" customHeight="1" x14ac:dyDescent="0.25">
      <c r="A195" s="25"/>
      <c r="B195" s="42" t="s">
        <v>120</v>
      </c>
      <c r="C195" s="25">
        <v>301</v>
      </c>
      <c r="D195" s="68" t="s">
        <v>76</v>
      </c>
      <c r="E195" s="45" t="s">
        <v>72</v>
      </c>
      <c r="F195" s="100" t="s">
        <v>189</v>
      </c>
      <c r="G195" s="45" t="s">
        <v>101</v>
      </c>
      <c r="H195" s="45"/>
      <c r="I195" s="50">
        <f>I196</f>
        <v>27000</v>
      </c>
    </row>
    <row r="196" spans="1:9" s="31" customFormat="1" ht="29.25" customHeight="1" x14ac:dyDescent="0.25">
      <c r="A196" s="25"/>
      <c r="B196" s="42" t="s">
        <v>122</v>
      </c>
      <c r="C196" s="25">
        <v>301</v>
      </c>
      <c r="D196" s="68" t="s">
        <v>76</v>
      </c>
      <c r="E196" s="45" t="s">
        <v>72</v>
      </c>
      <c r="F196" s="100" t="s">
        <v>189</v>
      </c>
      <c r="G196" s="45" t="s">
        <v>111</v>
      </c>
      <c r="H196" s="45"/>
      <c r="I196" s="50">
        <f>I197+I200</f>
        <v>27000</v>
      </c>
    </row>
    <row r="197" spans="1:9" s="31" customFormat="1" ht="16.5" customHeight="1" x14ac:dyDescent="0.25">
      <c r="A197" s="25"/>
      <c r="B197" s="42" t="s">
        <v>62</v>
      </c>
      <c r="C197" s="25">
        <v>301</v>
      </c>
      <c r="D197" s="68" t="s">
        <v>76</v>
      </c>
      <c r="E197" s="45" t="s">
        <v>72</v>
      </c>
      <c r="F197" s="100" t="s">
        <v>189</v>
      </c>
      <c r="G197" s="45" t="s">
        <v>111</v>
      </c>
      <c r="H197" s="45" t="s">
        <v>36</v>
      </c>
      <c r="I197" s="50">
        <f>I199+I198</f>
        <v>22000</v>
      </c>
    </row>
    <row r="198" spans="1:9" s="31" customFormat="1" ht="21" customHeight="1" x14ac:dyDescent="0.25">
      <c r="A198" s="25"/>
      <c r="B198" s="42" t="s">
        <v>63</v>
      </c>
      <c r="C198" s="25">
        <v>300</v>
      </c>
      <c r="D198" s="68" t="s">
        <v>76</v>
      </c>
      <c r="E198" s="45" t="s">
        <v>72</v>
      </c>
      <c r="F198" s="100" t="s">
        <v>189</v>
      </c>
      <c r="G198" s="45" t="s">
        <v>111</v>
      </c>
      <c r="H198" s="45" t="s">
        <v>40</v>
      </c>
      <c r="I198" s="50">
        <v>2000</v>
      </c>
    </row>
    <row r="199" spans="1:9" s="31" customFormat="1" ht="20.25" customHeight="1" x14ac:dyDescent="0.25">
      <c r="A199" s="25"/>
      <c r="B199" s="42" t="s">
        <v>64</v>
      </c>
      <c r="C199" s="25">
        <v>301</v>
      </c>
      <c r="D199" s="68" t="s">
        <v>76</v>
      </c>
      <c r="E199" s="45" t="s">
        <v>72</v>
      </c>
      <c r="F199" s="100" t="s">
        <v>189</v>
      </c>
      <c r="G199" s="45" t="s">
        <v>111</v>
      </c>
      <c r="H199" s="45" t="s">
        <v>41</v>
      </c>
      <c r="I199" s="50">
        <v>20000</v>
      </c>
    </row>
    <row r="200" spans="1:9" s="31" customFormat="1" ht="20.25" customHeight="1" x14ac:dyDescent="0.25">
      <c r="A200" s="25"/>
      <c r="B200" s="42" t="s">
        <v>28</v>
      </c>
      <c r="C200" s="25">
        <v>301</v>
      </c>
      <c r="D200" s="68" t="s">
        <v>76</v>
      </c>
      <c r="E200" s="45" t="s">
        <v>72</v>
      </c>
      <c r="F200" s="100" t="s">
        <v>189</v>
      </c>
      <c r="G200" s="45" t="s">
        <v>111</v>
      </c>
      <c r="H200" s="45" t="s">
        <v>70</v>
      </c>
      <c r="I200" s="50">
        <f>I201</f>
        <v>5000</v>
      </c>
    </row>
    <row r="201" spans="1:9" s="31" customFormat="1" ht="16.5" customHeight="1" x14ac:dyDescent="0.25">
      <c r="A201" s="25"/>
      <c r="B201" s="42" t="s">
        <v>11</v>
      </c>
      <c r="C201" s="25">
        <v>301</v>
      </c>
      <c r="D201" s="68" t="s">
        <v>76</v>
      </c>
      <c r="E201" s="45" t="s">
        <v>72</v>
      </c>
      <c r="F201" s="100" t="s">
        <v>189</v>
      </c>
      <c r="G201" s="45" t="s">
        <v>111</v>
      </c>
      <c r="H201" s="45" t="s">
        <v>81</v>
      </c>
      <c r="I201" s="50">
        <v>5000</v>
      </c>
    </row>
    <row r="202" spans="1:9" s="31" customFormat="1" ht="8.25" customHeight="1" x14ac:dyDescent="0.25">
      <c r="A202" s="25"/>
      <c r="B202" s="42"/>
      <c r="C202" s="25"/>
      <c r="D202" s="68"/>
      <c r="E202" s="45"/>
      <c r="F202" s="100"/>
      <c r="G202" s="45"/>
      <c r="H202" s="45"/>
      <c r="I202" s="52"/>
    </row>
    <row r="203" spans="1:9" s="31" customFormat="1" ht="16.5" customHeight="1" x14ac:dyDescent="0.25">
      <c r="A203" s="25">
        <v>17</v>
      </c>
      <c r="B203" s="74" t="s">
        <v>19</v>
      </c>
      <c r="C203" s="34">
        <v>301</v>
      </c>
      <c r="D203" s="35" t="s">
        <v>16</v>
      </c>
      <c r="E203" s="36" t="s">
        <v>72</v>
      </c>
      <c r="F203" s="100"/>
      <c r="G203" s="36"/>
      <c r="H203" s="36"/>
      <c r="I203" s="37">
        <f>I204</f>
        <v>190000</v>
      </c>
    </row>
    <row r="204" spans="1:9" s="31" customFormat="1" ht="33" customHeight="1" x14ac:dyDescent="0.2">
      <c r="A204" s="25"/>
      <c r="B204" s="42" t="s">
        <v>158</v>
      </c>
      <c r="C204" s="25">
        <v>301</v>
      </c>
      <c r="D204" s="68" t="s">
        <v>16</v>
      </c>
      <c r="E204" s="45" t="s">
        <v>72</v>
      </c>
      <c r="F204" s="108" t="s">
        <v>157</v>
      </c>
      <c r="G204" s="40"/>
      <c r="H204" s="40"/>
      <c r="I204" s="41">
        <f>I205</f>
        <v>190000</v>
      </c>
    </row>
    <row r="205" spans="1:9" s="31" customFormat="1" ht="20.25" customHeight="1" x14ac:dyDescent="0.2">
      <c r="A205" s="25"/>
      <c r="B205" s="42" t="s">
        <v>149</v>
      </c>
      <c r="C205" s="25">
        <v>301</v>
      </c>
      <c r="D205" s="68" t="s">
        <v>16</v>
      </c>
      <c r="E205" s="45" t="s">
        <v>72</v>
      </c>
      <c r="F205" s="108" t="s">
        <v>155</v>
      </c>
      <c r="G205" s="40"/>
      <c r="H205" s="40"/>
      <c r="I205" s="41">
        <f>I206</f>
        <v>190000</v>
      </c>
    </row>
    <row r="206" spans="1:9" s="31" customFormat="1" ht="23.25" customHeight="1" x14ac:dyDescent="0.2">
      <c r="A206" s="25"/>
      <c r="B206" s="67" t="s">
        <v>20</v>
      </c>
      <c r="C206" s="25">
        <v>301</v>
      </c>
      <c r="D206" s="68" t="s">
        <v>16</v>
      </c>
      <c r="E206" s="45" t="s">
        <v>72</v>
      </c>
      <c r="F206" s="108" t="s">
        <v>172</v>
      </c>
      <c r="G206" s="40"/>
      <c r="H206" s="40"/>
      <c r="I206" s="41">
        <f t="shared" ref="I206:I210" si="5">I207</f>
        <v>190000</v>
      </c>
    </row>
    <row r="207" spans="1:9" s="31" customFormat="1" ht="27.75" customHeight="1" x14ac:dyDescent="0.2">
      <c r="A207" s="25"/>
      <c r="B207" s="67" t="s">
        <v>29</v>
      </c>
      <c r="C207" s="25">
        <v>301</v>
      </c>
      <c r="D207" s="68" t="s">
        <v>16</v>
      </c>
      <c r="E207" s="45" t="s">
        <v>72</v>
      </c>
      <c r="F207" s="108" t="s">
        <v>172</v>
      </c>
      <c r="G207" s="45"/>
      <c r="H207" s="45"/>
      <c r="I207" s="41">
        <f t="shared" si="5"/>
        <v>190000</v>
      </c>
    </row>
    <row r="208" spans="1:9" s="31" customFormat="1" ht="15" customHeight="1" x14ac:dyDescent="0.2">
      <c r="A208" s="25"/>
      <c r="B208" s="33" t="s">
        <v>52</v>
      </c>
      <c r="C208" s="25">
        <v>301</v>
      </c>
      <c r="D208" s="68" t="s">
        <v>16</v>
      </c>
      <c r="E208" s="45" t="s">
        <v>72</v>
      </c>
      <c r="F208" s="108" t="s">
        <v>172</v>
      </c>
      <c r="G208" s="45"/>
      <c r="H208" s="45"/>
      <c r="I208" s="41">
        <f t="shared" si="5"/>
        <v>190000</v>
      </c>
    </row>
    <row r="209" spans="1:9" s="31" customFormat="1" ht="21.75" customHeight="1" x14ac:dyDescent="0.2">
      <c r="A209" s="25"/>
      <c r="B209" s="67" t="s">
        <v>30</v>
      </c>
      <c r="C209" s="25">
        <v>301</v>
      </c>
      <c r="D209" s="68" t="s">
        <v>16</v>
      </c>
      <c r="E209" s="45" t="s">
        <v>72</v>
      </c>
      <c r="F209" s="108" t="s">
        <v>172</v>
      </c>
      <c r="G209" s="45" t="s">
        <v>70</v>
      </c>
      <c r="H209" s="45"/>
      <c r="I209" s="41">
        <f>I210</f>
        <v>190000</v>
      </c>
    </row>
    <row r="210" spans="1:9" s="31" customFormat="1" ht="17.25" customHeight="1" x14ac:dyDescent="0.2">
      <c r="A210" s="25"/>
      <c r="B210" s="42" t="s">
        <v>18</v>
      </c>
      <c r="C210" s="25">
        <v>301</v>
      </c>
      <c r="D210" s="68" t="s">
        <v>16</v>
      </c>
      <c r="E210" s="45" t="s">
        <v>72</v>
      </c>
      <c r="F210" s="108" t="s">
        <v>172</v>
      </c>
      <c r="G210" s="45" t="s">
        <v>171</v>
      </c>
      <c r="H210" s="45" t="s">
        <v>44</v>
      </c>
      <c r="I210" s="41">
        <f t="shared" si="5"/>
        <v>190000</v>
      </c>
    </row>
    <row r="211" spans="1:9" s="31" customFormat="1" ht="32.25" customHeight="1" x14ac:dyDescent="0.2">
      <c r="A211" s="25"/>
      <c r="B211" s="42" t="s">
        <v>23</v>
      </c>
      <c r="C211" s="25">
        <v>301</v>
      </c>
      <c r="D211" s="68" t="s">
        <v>16</v>
      </c>
      <c r="E211" s="45" t="s">
        <v>72</v>
      </c>
      <c r="F211" s="108" t="s">
        <v>172</v>
      </c>
      <c r="G211" s="45" t="s">
        <v>171</v>
      </c>
      <c r="H211" s="45" t="s">
        <v>53</v>
      </c>
      <c r="I211" s="41">
        <v>190000</v>
      </c>
    </row>
    <row r="212" spans="1:9" s="31" customFormat="1" ht="23.25" customHeight="1" x14ac:dyDescent="0.25">
      <c r="A212" s="25">
        <v>18</v>
      </c>
      <c r="B212" s="74" t="s">
        <v>91</v>
      </c>
      <c r="C212" s="34">
        <v>301</v>
      </c>
      <c r="D212" s="35" t="s">
        <v>100</v>
      </c>
      <c r="E212" s="36" t="s">
        <v>72</v>
      </c>
      <c r="F212" s="100"/>
      <c r="G212" s="36"/>
      <c r="H212" s="36"/>
      <c r="I212" s="37">
        <f>I214</f>
        <v>70000</v>
      </c>
    </row>
    <row r="213" spans="1:9" s="31" customFormat="1" ht="99" customHeight="1" x14ac:dyDescent="0.25">
      <c r="A213" s="25"/>
      <c r="B213" s="71" t="s">
        <v>183</v>
      </c>
      <c r="C213" s="25">
        <v>301</v>
      </c>
      <c r="D213" s="68" t="s">
        <v>100</v>
      </c>
      <c r="E213" s="45" t="s">
        <v>72</v>
      </c>
      <c r="F213" s="108" t="s">
        <v>181</v>
      </c>
      <c r="G213" s="40"/>
      <c r="H213" s="40"/>
      <c r="I213" s="41">
        <f>I214</f>
        <v>70000</v>
      </c>
    </row>
    <row r="214" spans="1:9" s="31" customFormat="1" ht="36.75" customHeight="1" x14ac:dyDescent="0.2">
      <c r="A214" s="25"/>
      <c r="B214" s="67" t="s">
        <v>92</v>
      </c>
      <c r="C214" s="25">
        <v>301</v>
      </c>
      <c r="D214" s="68" t="s">
        <v>100</v>
      </c>
      <c r="E214" s="45" t="s">
        <v>72</v>
      </c>
      <c r="F214" s="99" t="s">
        <v>190</v>
      </c>
      <c r="G214" s="45"/>
      <c r="H214" s="45"/>
      <c r="I214" s="41">
        <f t="shared" ref="I214:I219" si="6">I215</f>
        <v>70000</v>
      </c>
    </row>
    <row r="215" spans="1:9" s="31" customFormat="1" ht="32.25" customHeight="1" x14ac:dyDescent="0.2">
      <c r="A215" s="25"/>
      <c r="B215" s="33" t="s">
        <v>93</v>
      </c>
      <c r="C215" s="25">
        <v>301</v>
      </c>
      <c r="D215" s="68" t="s">
        <v>100</v>
      </c>
      <c r="E215" s="45" t="s">
        <v>72</v>
      </c>
      <c r="F215" s="99" t="s">
        <v>190</v>
      </c>
      <c r="G215" s="45"/>
      <c r="H215" s="45"/>
      <c r="I215" s="41">
        <f>I216</f>
        <v>70000</v>
      </c>
    </row>
    <row r="216" spans="1:9" s="31" customFormat="1" ht="33.75" customHeight="1" x14ac:dyDescent="0.2">
      <c r="A216" s="25"/>
      <c r="B216" s="42" t="s">
        <v>120</v>
      </c>
      <c r="C216" s="25">
        <v>301</v>
      </c>
      <c r="D216" s="68" t="s">
        <v>100</v>
      </c>
      <c r="E216" s="45" t="s">
        <v>72</v>
      </c>
      <c r="F216" s="99" t="s">
        <v>190</v>
      </c>
      <c r="G216" s="45" t="s">
        <v>101</v>
      </c>
      <c r="H216" s="45"/>
      <c r="I216" s="41">
        <f>I217</f>
        <v>70000</v>
      </c>
    </row>
    <row r="217" spans="1:9" s="31" customFormat="1" ht="30.75" customHeight="1" x14ac:dyDescent="0.2">
      <c r="A217" s="25"/>
      <c r="B217" s="42" t="s">
        <v>122</v>
      </c>
      <c r="C217" s="25">
        <v>301</v>
      </c>
      <c r="D217" s="68" t="s">
        <v>100</v>
      </c>
      <c r="E217" s="45" t="s">
        <v>72</v>
      </c>
      <c r="F217" s="99" t="s">
        <v>190</v>
      </c>
      <c r="G217" s="45" t="s">
        <v>111</v>
      </c>
      <c r="H217" s="45"/>
      <c r="I217" s="41">
        <f>I218</f>
        <v>70000</v>
      </c>
    </row>
    <row r="218" spans="1:9" s="31" customFormat="1" ht="19.5" customHeight="1" x14ac:dyDescent="0.2">
      <c r="A218" s="25"/>
      <c r="B218" s="42" t="s">
        <v>27</v>
      </c>
      <c r="C218" s="25">
        <v>301</v>
      </c>
      <c r="D218" s="68" t="s">
        <v>100</v>
      </c>
      <c r="E218" s="45" t="s">
        <v>72</v>
      </c>
      <c r="F218" s="99" t="s">
        <v>190</v>
      </c>
      <c r="G218" s="45" t="s">
        <v>111</v>
      </c>
      <c r="H218" s="45" t="s">
        <v>57</v>
      </c>
      <c r="I218" s="41">
        <f t="shared" si="6"/>
        <v>70000</v>
      </c>
    </row>
    <row r="219" spans="1:9" s="31" customFormat="1" ht="22.5" customHeight="1" x14ac:dyDescent="0.2">
      <c r="A219" s="25"/>
      <c r="B219" s="42" t="s">
        <v>65</v>
      </c>
      <c r="C219" s="25">
        <v>301</v>
      </c>
      <c r="D219" s="68" t="s">
        <v>100</v>
      </c>
      <c r="E219" s="45" t="s">
        <v>72</v>
      </c>
      <c r="F219" s="99" t="s">
        <v>190</v>
      </c>
      <c r="G219" s="45" t="s">
        <v>111</v>
      </c>
      <c r="H219" s="45" t="s">
        <v>36</v>
      </c>
      <c r="I219" s="41">
        <f t="shared" si="6"/>
        <v>70000</v>
      </c>
    </row>
    <row r="220" spans="1:9" s="31" customFormat="1" ht="23.25" customHeight="1" x14ac:dyDescent="0.2">
      <c r="A220" s="25"/>
      <c r="B220" s="42" t="s">
        <v>64</v>
      </c>
      <c r="C220" s="25">
        <v>301</v>
      </c>
      <c r="D220" s="68" t="s">
        <v>100</v>
      </c>
      <c r="E220" s="45" t="s">
        <v>72</v>
      </c>
      <c r="F220" s="99" t="s">
        <v>190</v>
      </c>
      <c r="G220" s="45" t="s">
        <v>111</v>
      </c>
      <c r="H220" s="45" t="s">
        <v>41</v>
      </c>
      <c r="I220" s="50">
        <v>70000</v>
      </c>
    </row>
    <row r="221" spans="1:9" s="31" customFormat="1" ht="8.25" customHeight="1" x14ac:dyDescent="0.2">
      <c r="A221" s="25"/>
      <c r="B221" s="42"/>
      <c r="C221" s="25"/>
      <c r="D221" s="68"/>
      <c r="E221" s="45"/>
      <c r="F221" s="99"/>
      <c r="G221" s="45"/>
      <c r="H221" s="45"/>
      <c r="I221" s="50"/>
    </row>
    <row r="222" spans="1:9" s="31" customFormat="1" ht="48.75" customHeight="1" x14ac:dyDescent="0.25">
      <c r="A222" s="25">
        <v>19</v>
      </c>
      <c r="B222" s="71" t="s">
        <v>186</v>
      </c>
      <c r="C222" s="34">
        <v>301</v>
      </c>
      <c r="D222" s="35" t="s">
        <v>187</v>
      </c>
      <c r="E222" s="36" t="s">
        <v>73</v>
      </c>
      <c r="F222" s="100"/>
      <c r="G222" s="36"/>
      <c r="H222" s="36"/>
      <c r="I222" s="37">
        <f>I223</f>
        <v>3780</v>
      </c>
    </row>
    <row r="223" spans="1:9" s="31" customFormat="1" ht="34.5" customHeight="1" x14ac:dyDescent="0.25">
      <c r="A223" s="25"/>
      <c r="B223" s="42" t="s">
        <v>158</v>
      </c>
      <c r="C223" s="25">
        <v>301</v>
      </c>
      <c r="D223" s="35" t="s">
        <v>187</v>
      </c>
      <c r="E223" s="36" t="s">
        <v>73</v>
      </c>
      <c r="F223" s="108" t="s">
        <v>150</v>
      </c>
      <c r="G223" s="40"/>
      <c r="H223" s="40"/>
      <c r="I223" s="50">
        <f>I224</f>
        <v>3780</v>
      </c>
    </row>
    <row r="224" spans="1:9" s="31" customFormat="1" ht="19.5" customHeight="1" x14ac:dyDescent="0.25">
      <c r="A224" s="25"/>
      <c r="B224" s="42" t="s">
        <v>149</v>
      </c>
      <c r="C224" s="25">
        <v>301</v>
      </c>
      <c r="D224" s="35" t="s">
        <v>187</v>
      </c>
      <c r="E224" s="36" t="s">
        <v>73</v>
      </c>
      <c r="F224" s="108" t="s">
        <v>151</v>
      </c>
      <c r="G224" s="40"/>
      <c r="H224" s="40"/>
      <c r="I224" s="50">
        <f>I225</f>
        <v>3780</v>
      </c>
    </row>
    <row r="225" spans="1:10" s="31" customFormat="1" ht="22.5" customHeight="1" x14ac:dyDescent="0.25">
      <c r="A225" s="25"/>
      <c r="B225" s="42" t="s">
        <v>139</v>
      </c>
      <c r="C225" s="25">
        <v>301</v>
      </c>
      <c r="D225" s="35" t="s">
        <v>187</v>
      </c>
      <c r="E225" s="36" t="s">
        <v>73</v>
      </c>
      <c r="F225" s="99" t="s">
        <v>152</v>
      </c>
      <c r="G225" s="45" t="s">
        <v>173</v>
      </c>
      <c r="H225" s="45"/>
      <c r="I225" s="50">
        <f>I226</f>
        <v>3780</v>
      </c>
    </row>
    <row r="226" spans="1:10" s="31" customFormat="1" ht="54" customHeight="1" x14ac:dyDescent="0.25">
      <c r="A226" s="25"/>
      <c r="B226" s="42" t="s">
        <v>142</v>
      </c>
      <c r="C226" s="25">
        <v>301</v>
      </c>
      <c r="D226" s="35" t="s">
        <v>187</v>
      </c>
      <c r="E226" s="36" t="s">
        <v>73</v>
      </c>
      <c r="F226" s="99" t="s">
        <v>152</v>
      </c>
      <c r="G226" s="45" t="s">
        <v>138</v>
      </c>
      <c r="H226" s="45" t="s">
        <v>133</v>
      </c>
      <c r="I226" s="50">
        <v>3780</v>
      </c>
    </row>
    <row r="227" spans="1:10" s="31" customFormat="1" ht="8.25" customHeight="1" x14ac:dyDescent="0.2">
      <c r="A227" s="25"/>
      <c r="B227" s="42"/>
      <c r="C227" s="78"/>
      <c r="D227" s="45"/>
      <c r="E227" s="45"/>
      <c r="F227" s="45"/>
      <c r="G227" s="45"/>
      <c r="H227" s="45"/>
      <c r="I227" s="52"/>
    </row>
    <row r="228" spans="1:10" s="31" customFormat="1" ht="30.75" customHeight="1" thickBot="1" x14ac:dyDescent="0.3">
      <c r="A228" s="152"/>
      <c r="B228" s="93" t="s">
        <v>71</v>
      </c>
      <c r="C228" s="94"/>
      <c r="D228" s="95"/>
      <c r="E228" s="95"/>
      <c r="F228" s="95"/>
      <c r="G228" s="95"/>
      <c r="H228" s="96"/>
      <c r="I228" s="98">
        <f>I203+I212+I156+I124+I64+I107+I80+I88+I167+I15+I222+I98</f>
        <v>5488640</v>
      </c>
    </row>
    <row r="229" spans="1:10" s="31" customFormat="1" ht="22.5" customHeight="1" thickBot="1" x14ac:dyDescent="0.3">
      <c r="A229" s="153"/>
      <c r="B229" s="23" t="s">
        <v>134</v>
      </c>
      <c r="C229" s="22"/>
      <c r="D229" s="22"/>
      <c r="E229" s="22"/>
      <c r="F229" s="22"/>
      <c r="G229" s="22"/>
      <c r="H229" s="22"/>
      <c r="I229" s="97">
        <f>5488640-I228</f>
        <v>0</v>
      </c>
    </row>
    <row r="230" spans="1:10" s="31" customFormat="1" ht="20.25" customHeight="1" x14ac:dyDescent="0.25">
      <c r="A230" s="154"/>
      <c r="B230" s="80"/>
      <c r="C230" s="81"/>
      <c r="D230" s="81"/>
      <c r="E230" s="81"/>
      <c r="F230" s="81"/>
      <c r="G230" s="81"/>
      <c r="H230" s="82"/>
      <c r="I230" s="21"/>
    </row>
    <row r="231" spans="1:10" s="31" customFormat="1" ht="45.75" customHeight="1" x14ac:dyDescent="0.2">
      <c r="A231" s="154"/>
      <c r="B231" s="83" t="s">
        <v>106</v>
      </c>
      <c r="C231" s="84"/>
      <c r="D231" s="84"/>
      <c r="E231" s="84"/>
      <c r="F231" s="81" t="s">
        <v>107</v>
      </c>
      <c r="G231" s="84"/>
      <c r="H231" s="85"/>
      <c r="I231" s="20"/>
    </row>
    <row r="232" spans="1:10" s="31" customFormat="1" ht="6" customHeight="1" x14ac:dyDescent="0.2">
      <c r="A232" s="154"/>
      <c r="B232" s="88"/>
      <c r="C232" s="84"/>
      <c r="D232" s="84"/>
      <c r="E232" s="84"/>
      <c r="F232" s="84"/>
      <c r="G232" s="84"/>
      <c r="H232" s="85"/>
      <c r="I232" s="85"/>
    </row>
    <row r="233" spans="1:10" s="53" customFormat="1" ht="24.75" customHeight="1" x14ac:dyDescent="0.2">
      <c r="A233" s="154"/>
      <c r="B233" s="88"/>
      <c r="C233" s="84"/>
      <c r="D233" s="84"/>
      <c r="E233" s="84"/>
      <c r="F233" s="84"/>
      <c r="G233" s="84"/>
      <c r="H233" s="85"/>
      <c r="I233" s="85"/>
      <c r="J233" s="79"/>
    </row>
    <row r="234" spans="1:10" ht="16.5" customHeight="1" x14ac:dyDescent="0.2">
      <c r="A234" s="154"/>
      <c r="B234" s="90"/>
      <c r="C234" s="91"/>
      <c r="D234" s="91"/>
      <c r="E234" s="91"/>
      <c r="F234" s="91"/>
      <c r="G234" s="91"/>
      <c r="H234" s="91"/>
      <c r="I234" s="91"/>
      <c r="J234" s="18"/>
    </row>
    <row r="235" spans="1:10" s="53" customFormat="1" ht="16.5" customHeight="1" x14ac:dyDescent="0.2">
      <c r="A235" s="114"/>
      <c r="B235" s="114"/>
      <c r="C235" s="154"/>
      <c r="D235" s="118"/>
      <c r="E235" s="118"/>
      <c r="F235" s="114"/>
      <c r="G235" s="114"/>
      <c r="H235" s="118"/>
      <c r="I235" s="118"/>
      <c r="J235" s="79"/>
    </row>
    <row r="236" spans="1:10" s="87" customFormat="1" ht="39" customHeight="1" x14ac:dyDescent="0.2">
      <c r="A236" s="114"/>
      <c r="B236" s="114"/>
      <c r="C236" s="154"/>
      <c r="D236" s="118"/>
      <c r="E236" s="118"/>
      <c r="F236" s="114"/>
      <c r="G236" s="114"/>
      <c r="H236" s="118"/>
      <c r="I236" s="118"/>
      <c r="J236" s="86"/>
    </row>
    <row r="237" spans="1:10" s="89" customFormat="1" ht="14.25" customHeight="1" x14ac:dyDescent="0.2">
      <c r="A237" s="114"/>
      <c r="B237" s="114"/>
      <c r="C237" s="154"/>
      <c r="D237" s="118"/>
      <c r="E237" s="118"/>
      <c r="F237" s="114"/>
      <c r="G237" s="114"/>
      <c r="H237" s="118"/>
      <c r="I237" s="118"/>
    </row>
    <row r="238" spans="1:10" s="89" customFormat="1" ht="14.25" customHeight="1" x14ac:dyDescent="0.2">
      <c r="A238" s="114"/>
      <c r="B238" s="114"/>
      <c r="C238" s="154"/>
      <c r="D238" s="118"/>
      <c r="E238" s="118"/>
      <c r="F238" s="114"/>
      <c r="G238" s="114"/>
      <c r="H238" s="118"/>
      <c r="I238" s="118"/>
    </row>
    <row r="239" spans="1:10" s="92" customFormat="1" ht="12.75" customHeight="1" x14ac:dyDescent="0.2">
      <c r="A239" s="114"/>
      <c r="B239" s="114"/>
      <c r="C239" s="154"/>
      <c r="D239" s="118"/>
      <c r="E239" s="118"/>
      <c r="F239" s="114"/>
      <c r="G239" s="114"/>
      <c r="H239" s="118"/>
      <c r="I239" s="118"/>
    </row>
  </sheetData>
  <mergeCells count="11">
    <mergeCell ref="B9:I9"/>
    <mergeCell ref="C12:H12"/>
    <mergeCell ref="C2:I2"/>
    <mergeCell ref="C3:I3"/>
    <mergeCell ref="C4:I4"/>
    <mergeCell ref="I12:I13"/>
    <mergeCell ref="B12:B13"/>
    <mergeCell ref="B10:I10"/>
    <mergeCell ref="C5:I5"/>
    <mergeCell ref="B7:I7"/>
    <mergeCell ref="B8:I8"/>
  </mergeCells>
  <phoneticPr fontId="0" type="noConversion"/>
  <printOptions gridLinesSet="0"/>
  <pageMargins left="0.53" right="0.39370078740157483" top="0.59055118110236227" bottom="0.59055118110236227" header="0.39370078740157483" footer="0.39370078740157483"/>
  <pageSetup paperSize="9" scale="65" firstPageNumber="116" orientation="portrait" useFirstPageNumber="1" horizontalDpi="300" verticalDpi="300" r:id="rId1"/>
  <headerFooter alignWithMargins="0">
    <oddFooter>&amp;C&amp;P</oddFooter>
  </headerFooter>
  <rowBreaks count="4" manualBreakCount="4">
    <brk id="57" max="8" man="1"/>
    <brk id="106" max="8" man="1"/>
    <brk id="149" max="8" man="1"/>
    <brk id="196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Обложка</vt:lpstr>
      <vt:lpstr>Титул</vt:lpstr>
      <vt:lpstr>r-01</vt:lpstr>
      <vt:lpstr>'r-01'!Заголовки_для_печати</vt:lpstr>
      <vt:lpstr>'r-01'!Область_печати</vt:lpstr>
    </vt:vector>
  </TitlesOfParts>
  <Company>ФИНТЕХ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Вяльсова С.</dc:creator>
  <cp:lastModifiedBy>User</cp:lastModifiedBy>
  <cp:lastPrinted>2017-02-13T05:34:25Z</cp:lastPrinted>
  <dcterms:created xsi:type="dcterms:W3CDTF">2001-04-26T07:34:20Z</dcterms:created>
  <dcterms:modified xsi:type="dcterms:W3CDTF">2017-02-13T05:34:29Z</dcterms:modified>
</cp:coreProperties>
</file>